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Results by clause" sheetId="2" state="visible" r:id="rId2"/>
    <sheet name="Findings" sheetId="3" state="visible" r:id="rId3"/>
    <sheet name="Example (illustrative)" sheetId="4" state="visible" r:id="rId4"/>
    <sheet name="About" sheetId="5" state="visible" r:id="rId5"/>
  </sheets>
  <definedNames>
    <definedName name="_xlnm.Print_Titles" localSheetId="0">'Checklist'!$12:$12</definedName>
    <definedName name="_xlnm.Print_Area" localSheetId="0">'Checklist'!$A$1:$I$92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1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92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58" customWidth="1" min="4" max="4"/>
    <col width="36" customWidth="1" min="5" max="5"/>
    <col width="24" customWidth="1" min="6" max="6"/>
    <col width="26" customWidth="1" min="7" max="7"/>
    <col width="30" customWidth="1" min="8" max="8"/>
    <col width="10" customWidth="1" min="9" max="9"/>
  </cols>
  <sheetData>
    <row r="1">
      <c r="A1" s="1" t="inlineStr">
        <is>
          <t>ISO 45001 Internal Audit Checklist Template</t>
        </is>
      </c>
    </row>
    <row r="2">
      <c r="A2" s="2" t="inlineStr">
        <is>
          <t>qhsetech.com/templates/iso-45001-internal-audit-checklist-template   |   Checklist version 1.0, 21 October 2026, written against ISO 45001:2018 with Amendment 1:2024   |   General template, not legal or certification advice. Adapt it to your own procedures and to the requirements that apply to you.</t>
        </is>
      </c>
    </row>
    <row r="4">
      <c r="A4" s="3" t="inlineStr">
        <is>
          <t>Audit reference</t>
        </is>
      </c>
      <c r="B4" s="4" t="n"/>
    </row>
    <row r="5">
      <c r="A5" s="3" t="inlineStr">
        <is>
          <t>Organisation and site</t>
        </is>
      </c>
      <c r="B5" s="4" t="n"/>
    </row>
    <row r="6">
      <c r="A6" s="3" t="inlineStr">
        <is>
          <t>Audit scope (clauses, sites, processes, shifts; what is excluded)</t>
        </is>
      </c>
      <c r="B6" s="4" t="n"/>
    </row>
    <row r="7">
      <c r="A7" s="3" t="inlineStr">
        <is>
          <t>Audit criteria (edition, own procedures, legal register reference)</t>
        </is>
      </c>
      <c r="B7" s="4" t="n"/>
    </row>
    <row r="8">
      <c r="A8" s="3" t="inlineStr">
        <is>
          <t>Lead auditor and team</t>
        </is>
      </c>
      <c r="B8" s="4" t="n"/>
    </row>
    <row r="9">
      <c r="A9" s="3" t="inlineStr">
        <is>
          <t>Auditee and people interviewed</t>
        </is>
      </c>
      <c r="B9" s="4" t="n"/>
    </row>
    <row r="10">
      <c r="A10" s="3" t="inlineStr">
        <is>
          <t>Dates (planned, opening meeting, fieldwork, closing meeting, report issued)</t>
        </is>
      </c>
      <c r="B10" s="4" t="n"/>
    </row>
    <row r="12">
      <c r="A12" s="5" t="inlineStr">
        <is>
          <t>No.</t>
        </is>
      </c>
      <c r="B12" s="5" t="inlineStr">
        <is>
          <t>Clause group</t>
        </is>
      </c>
      <c r="C12" s="5" t="inlineStr">
        <is>
          <t>Clause (our mapping)</t>
        </is>
      </c>
      <c r="D12" s="5" t="inlineStr">
        <is>
          <t>Audit question (our wording)</t>
        </is>
      </c>
      <c r="E12" s="5" t="inlineStr">
        <is>
          <t>Evidence to look for</t>
        </is>
      </c>
      <c r="F12" s="5" t="inlineStr">
        <is>
          <t>Result</t>
        </is>
      </c>
      <c r="G12" s="5" t="inlineStr">
        <is>
          <t>Evidence reference</t>
        </is>
      </c>
      <c r="H12" s="5" t="inlineStr">
        <is>
          <t>Notes</t>
        </is>
      </c>
      <c r="I12" s="5" t="inlineStr">
        <is>
          <t>Points (optional)</t>
        </is>
      </c>
    </row>
    <row r="13">
      <c r="A13" s="4" t="n">
        <v>1</v>
      </c>
      <c r="B13" s="4" t="n">
        <v>4</v>
      </c>
      <c r="C13" s="4" t="inlineStr">
        <is>
          <t>4.1</t>
        </is>
      </c>
      <c r="D13" s="4" t="inlineStr">
        <is>
          <t>Has the organisation determined the internal and external issues that affect its OH&amp;S results, and decided whether climate change is one of them?</t>
        </is>
      </c>
      <c r="E13" s="6" t="inlineStr">
        <is>
          <t>Context analysis; the climate change decision and its reason</t>
        </is>
      </c>
      <c r="F13" s="4" t="n"/>
      <c r="G13" s="4" t="n"/>
      <c r="H13" s="4" t="n"/>
      <c r="I13" s="4">
        <f>IF(F13="Conforms",2,IF(F13="Opportunity for improvement",1,IF(F13="Minor nonconformity",0,IF(F13="Major nonconformity",-1,""))))</f>
        <v/>
      </c>
    </row>
    <row r="14">
      <c r="A14" s="4" t="n">
        <v>2</v>
      </c>
      <c r="B14" s="4" t="n">
        <v>4</v>
      </c>
      <c r="C14" s="4" t="inlineStr">
        <is>
          <t>4.2</t>
        </is>
      </c>
      <c r="D14" s="4" t="inlineStr">
        <is>
          <t>Are the relevant interested parties and their needs and expectations identified, with the needs that bind the organisation now, or may in future, marked as legal or other requirements?</t>
        </is>
      </c>
      <c r="E14" s="6" t="inlineStr">
        <is>
          <t>Interested-parties register; link to the legal register</t>
        </is>
      </c>
      <c r="F14" s="4" t="n"/>
      <c r="G14" s="4" t="n"/>
      <c r="H14" s="4" t="n"/>
      <c r="I14" s="4">
        <f>IF(F14="Conforms",2,IF(F14="Opportunity for improvement",1,IF(F14="Minor nonconformity",0,IF(F14="Major nonconformity",-1,""))))</f>
        <v/>
      </c>
    </row>
    <row r="15">
      <c r="A15" s="4" t="n">
        <v>3</v>
      </c>
      <c r="B15" s="4" t="n">
        <v>4</v>
      </c>
      <c r="C15" s="4" t="inlineStr">
        <is>
          <t>4.3</t>
        </is>
      </c>
      <c r="D15" s="4" t="inlineStr">
        <is>
          <t>Is the scope of the OH&amp;S management system available as documented information?</t>
        </is>
      </c>
      <c r="E15" s="6" t="inlineStr">
        <is>
          <t>Scope statement, with version and date</t>
        </is>
      </c>
      <c r="F15" s="4" t="n"/>
      <c r="G15" s="4" t="n"/>
      <c r="H15" s="4" t="n"/>
      <c r="I15" s="4">
        <f>IF(F15="Conforms",2,IF(F15="Opportunity for improvement",1,IF(F15="Minor nonconformity",0,IF(F15="Major nonconformity",-1,""))))</f>
        <v/>
      </c>
    </row>
    <row r="16">
      <c r="A16" s="4" t="n">
        <v>4</v>
      </c>
      <c r="B16" s="4" t="n">
        <v>4</v>
      </c>
      <c r="C16" s="4" t="inlineStr">
        <is>
          <t>4.3</t>
        </is>
      </c>
      <c r="D16" s="4" t="inlineStr">
        <is>
          <t>Does the scope name the sites, units and activities covered, and take in work the organisation controls or can influence where that work affects OH&amp;S results?</t>
        </is>
      </c>
      <c r="E16" s="6" t="inlineStr">
        <is>
          <t>Scope against the site list, activity list and contracts</t>
        </is>
      </c>
      <c r="F16" s="4" t="n"/>
      <c r="G16" s="4" t="n"/>
      <c r="H16" s="4" t="n"/>
      <c r="I16" s="4">
        <f>IF(F16="Conforms",2,IF(F16="Opportunity for improvement",1,IF(F16="Minor nonconformity",0,IF(F16="Major nonconformity",-1,""))))</f>
        <v/>
      </c>
    </row>
    <row r="17">
      <c r="A17" s="4" t="n">
        <v>5</v>
      </c>
      <c r="B17" s="4" t="n">
        <v>4</v>
      </c>
      <c r="C17" s="4" t="inlineStr">
        <is>
          <t>4.2</t>
        </is>
      </c>
      <c r="D17" s="4" t="inlineStr">
        <is>
          <t>Are workers, and their representatives where they exist, included among the interested parties?</t>
        </is>
      </c>
      <c r="E17" s="6" t="inlineStr">
        <is>
          <t>Interested-parties register; worker interviews</t>
        </is>
      </c>
      <c r="F17" s="4" t="n"/>
      <c r="G17" s="4" t="n"/>
      <c r="H17" s="4" t="n"/>
      <c r="I17" s="4">
        <f>IF(F17="Conforms",2,IF(F17="Opportunity for improvement",1,IF(F17="Minor nonconformity",0,IF(F17="Major nonconformity",-1,""))))</f>
        <v/>
      </c>
    </row>
    <row r="18">
      <c r="A18" s="4" t="n">
        <v>6</v>
      </c>
      <c r="B18" s="4" t="n">
        <v>4</v>
      </c>
      <c r="C18" s="4" t="inlineStr">
        <is>
          <t>4.1, 9.3</t>
        </is>
      </c>
      <c r="D18" s="4" t="inlineStr">
        <is>
          <t>Are external factors (legal, technological, economic, social) reviewed at planned intervals, for example as a management review input?</t>
        </is>
      </c>
      <c r="E18" s="6" t="inlineStr">
        <is>
          <t>Dated context review; management review minutes</t>
        </is>
      </c>
      <c r="F18" s="4" t="n"/>
      <c r="G18" s="4" t="n"/>
      <c r="H18" s="4" t="n"/>
      <c r="I18" s="4">
        <f>IF(F18="Conforms",2,IF(F18="Opportunity for improvement",1,IF(F18="Minor nonconformity",0,IF(F18="Major nonconformity",-1,""))))</f>
        <v/>
      </c>
    </row>
    <row r="19">
      <c r="A19" s="4" t="n">
        <v>7</v>
      </c>
      <c r="B19" s="4" t="n">
        <v>4</v>
      </c>
      <c r="C19" s="4" t="inlineStr">
        <is>
          <t>4.1, 4.3</t>
        </is>
      </c>
      <c r="D19" s="4" t="inlineStr">
        <is>
          <t>Does the scope still match the organisation's strategic direction and its current operations?</t>
        </is>
      </c>
      <c r="E19" s="6" t="inlineStr">
        <is>
          <t>Scope against the business plan, sites and products</t>
        </is>
      </c>
      <c r="F19" s="4" t="n"/>
      <c r="G19" s="4" t="n"/>
      <c r="H19" s="4" t="n"/>
      <c r="I19" s="4">
        <f>IF(F19="Conforms",2,IF(F19="Opportunity for improvement",1,IF(F19="Minor nonconformity",0,IF(F19="Major nonconformity",-1,""))))</f>
        <v/>
      </c>
    </row>
    <row r="20">
      <c r="A20" s="4" t="n">
        <v>8</v>
      </c>
      <c r="B20" s="4" t="n">
        <v>4</v>
      </c>
      <c r="C20" s="4" t="inlineStr">
        <is>
          <t>4.3</t>
        </is>
      </c>
      <c r="D20" s="4" t="inlineStr">
        <is>
          <t>Does the scope say how contractors, visitors and remote or mobile workers are covered?</t>
        </is>
      </c>
      <c r="E20" s="6" t="inlineStr">
        <is>
          <t>Scope statement; contractor and visitor arrangements</t>
        </is>
      </c>
      <c r="F20" s="4" t="n"/>
      <c r="G20" s="4" t="n"/>
      <c r="H20" s="4" t="n"/>
      <c r="I20" s="4">
        <f>IF(F20="Conforms",2,IF(F20="Opportunity for improvement",1,IF(F20="Minor nonconformity",0,IF(F20="Major nonconformity",-1,""))))</f>
        <v/>
      </c>
    </row>
    <row r="21">
      <c r="A21" s="4" t="n">
        <v>9</v>
      </c>
      <c r="B21" s="4" t="n">
        <v>5</v>
      </c>
      <c r="C21" s="4" t="inlineStr">
        <is>
          <t>5.2</t>
        </is>
      </c>
      <c r="D21" s="4" t="inlineStr">
        <is>
          <t>Is there a current OH&amp;S policy, kept as documented information, with its approval and date shown?</t>
        </is>
      </c>
      <c r="E21" s="6" t="inlineStr">
        <is>
          <t>Policy, its version and approval record</t>
        </is>
      </c>
      <c r="F21" s="4" t="n"/>
      <c r="G21" s="4" t="n"/>
      <c r="H21" s="4" t="n"/>
      <c r="I21" s="4">
        <f>IF(F21="Conforms",2,IF(F21="Opportunity for improvement",1,IF(F21="Minor nonconformity",0,IF(F21="Major nonconformity",-1,""))))</f>
        <v/>
      </c>
    </row>
    <row r="22">
      <c r="A22" s="4" t="n">
        <v>10</v>
      </c>
      <c r="B22" s="4" t="n">
        <v>5</v>
      </c>
      <c r="C22" s="4" t="inlineStr">
        <is>
          <t>5.2</t>
        </is>
      </c>
      <c r="D22" s="4" t="inlineStr">
        <is>
          <t>Does the policy commit to safe and healthy working conditions, to eliminating hazards and to reducing OH&amp;S risks?</t>
        </is>
      </c>
      <c r="E22" s="6" t="inlineStr">
        <is>
          <t>Policy text</t>
        </is>
      </c>
      <c r="F22" s="4" t="n"/>
      <c r="G22" s="4" t="n"/>
      <c r="H22" s="4" t="n"/>
      <c r="I22" s="4">
        <f>IF(F22="Conforms",2,IF(F22="Opportunity for improvement",1,IF(F22="Minor nonconformity",0,IF(F22="Major nonconformity",-1,""))))</f>
        <v/>
      </c>
    </row>
    <row r="23">
      <c r="A23" s="4" t="n">
        <v>11</v>
      </c>
      <c r="B23" s="4" t="n">
        <v>5</v>
      </c>
      <c r="C23" s="4" t="inlineStr">
        <is>
          <t>5.2</t>
        </is>
      </c>
      <c r="D23" s="4" t="inlineStr">
        <is>
          <t>Does it commit to consultation and participation of workers and, where they exist, their representatives?</t>
        </is>
      </c>
      <c r="E23" s="6" t="inlineStr">
        <is>
          <t>Policy text</t>
        </is>
      </c>
      <c r="F23" s="4" t="n"/>
      <c r="G23" s="4" t="n"/>
      <c r="H23" s="4" t="n"/>
      <c r="I23" s="4">
        <f>IF(F23="Conforms",2,IF(F23="Opportunity for improvement",1,IF(F23="Minor nonconformity",0,IF(F23="Major nonconformity",-1,""))))</f>
        <v/>
      </c>
    </row>
    <row r="24">
      <c r="A24" s="4" t="n">
        <v>12</v>
      </c>
      <c r="B24" s="4" t="n">
        <v>5</v>
      </c>
      <c r="C24" s="4" t="inlineStr">
        <is>
          <t>5.2</t>
        </is>
      </c>
      <c r="D24" s="4" t="inlineStr">
        <is>
          <t>Does it commit to meeting legal and other requirements and to continual improvement?</t>
        </is>
      </c>
      <c r="E24" s="6" t="inlineStr">
        <is>
          <t>Policy text</t>
        </is>
      </c>
      <c r="F24" s="4" t="n"/>
      <c r="G24" s="4" t="n"/>
      <c r="H24" s="4" t="n"/>
      <c r="I24" s="4">
        <f>IF(F24="Conforms",2,IF(F24="Opportunity for improvement",1,IF(F24="Minor nonconformity",0,IF(F24="Major nonconformity",-1,""))))</f>
        <v/>
      </c>
    </row>
    <row r="25">
      <c r="A25" s="4" t="n">
        <v>13</v>
      </c>
      <c r="B25" s="4" t="n">
        <v>5</v>
      </c>
      <c r="C25" s="4" t="inlineStr">
        <is>
          <t>5.2</t>
        </is>
      </c>
      <c r="D25" s="4" t="inlineStr">
        <is>
          <t>Is the policy communicated, understood and applied in the organisation, and available to interested parties as appropriate?</t>
        </is>
      </c>
      <c r="E25" s="6" t="inlineStr">
        <is>
          <t>Notice boards, induction pack; interviews at several levels</t>
        </is>
      </c>
      <c r="F25" s="4" t="n"/>
      <c r="G25" s="4" t="n"/>
      <c r="H25" s="4" t="n"/>
      <c r="I25" s="4">
        <f>IF(F25="Conforms",2,IF(F25="Opportunity for improvement",1,IF(F25="Minor nonconformity",0,IF(F25="Major nonconformity",-1,""))))</f>
        <v/>
      </c>
    </row>
    <row r="26">
      <c r="A26" s="4" t="n">
        <v>14</v>
      </c>
      <c r="B26" s="4" t="n">
        <v>5</v>
      </c>
      <c r="C26" s="4" t="inlineStr">
        <is>
          <t>5.1</t>
        </is>
      </c>
      <c r="D26" s="4" t="inlineStr">
        <is>
          <t>Can top management show how it takes overall responsibility and accountability for OH&amp;S (role descriptions, agendas, decisions)?</t>
        </is>
      </c>
      <c r="E26" s="6" t="inlineStr">
        <is>
          <t>Role descriptions; board or management minutes</t>
        </is>
      </c>
      <c r="F26" s="4" t="n"/>
      <c r="G26" s="4" t="n"/>
      <c r="H26" s="4" t="n"/>
      <c r="I26" s="4">
        <f>IF(F26="Conforms",2,IF(F26="Opportunity for improvement",1,IF(F26="Minor nonconformity",0,IF(F26="Major nonconformity",-1,""))))</f>
        <v/>
      </c>
    </row>
    <row r="27">
      <c r="A27" s="4" t="n">
        <v>15</v>
      </c>
      <c r="B27" s="4" t="n">
        <v>5</v>
      </c>
      <c r="C27" s="4" t="inlineStr">
        <is>
          <t>5.3</t>
        </is>
      </c>
      <c r="D27" s="4" t="inlineStr">
        <is>
          <t>Are OH&amp;S roles, responsibilities and authorities assigned and communicated at all levels?</t>
        </is>
      </c>
      <c r="E27" s="6" t="inlineStr">
        <is>
          <t>Organisation chart, role descriptions; interviews</t>
        </is>
      </c>
      <c r="F27" s="4" t="n"/>
      <c r="G27" s="4" t="n"/>
      <c r="H27" s="4" t="n"/>
      <c r="I27" s="4">
        <f>IF(F27="Conforms",2,IF(F27="Opportunity for improvement",1,IF(F27="Minor nonconformity",0,IF(F27="Major nonconformity",-1,""))))</f>
        <v/>
      </c>
    </row>
    <row r="28">
      <c r="A28" s="4" t="n">
        <v>16</v>
      </c>
      <c r="B28" s="4" t="n">
        <v>5</v>
      </c>
      <c r="C28" s="4" t="inlineStr">
        <is>
          <t>5.1</t>
        </is>
      </c>
      <c r="D28" s="4" t="inlineStr">
        <is>
          <t>Is there evidence that top management leads OH&amp;S in practice, not only by signing the policy?</t>
        </is>
      </c>
      <c r="E28" s="6" t="inlineStr">
        <is>
          <t>Resource decisions, site visits, review minutes</t>
        </is>
      </c>
      <c r="F28" s="4" t="n"/>
      <c r="G28" s="4" t="n"/>
      <c r="H28" s="4" t="n"/>
      <c r="I28" s="4">
        <f>IF(F28="Conforms",2,IF(F28="Opportunity for improvement",1,IF(F28="Minor nonconformity",0,IF(F28="Major nonconformity",-1,""))))</f>
        <v/>
      </c>
    </row>
    <row r="29">
      <c r="A29" s="4" t="n">
        <v>17</v>
      </c>
      <c r="B29" s="4" t="n">
        <v>5</v>
      </c>
      <c r="C29" s="4" t="inlineStr">
        <is>
          <t>5.4</t>
        </is>
      </c>
      <c r="D29" s="4" t="inlineStr">
        <is>
          <t>Do non-managerial workers take part in hazard identification, risk assessment, choosing controls and investigating incidents?</t>
        </is>
      </c>
      <c r="E29" s="6" t="inlineStr">
        <is>
          <t>Participant lists on assessments and investigations</t>
        </is>
      </c>
      <c r="F29" s="4" t="n"/>
      <c r="G29" s="4" t="n"/>
      <c r="H29" s="4" t="n"/>
      <c r="I29" s="4">
        <f>IF(F29="Conforms",2,IF(F29="Opportunity for improvement",1,IF(F29="Minor nonconformity",0,IF(F29="Major nonconformity",-1,""))))</f>
        <v/>
      </c>
    </row>
    <row r="30">
      <c r="A30" s="4" t="n">
        <v>18</v>
      </c>
      <c r="B30" s="4" t="n">
        <v>5</v>
      </c>
      <c r="C30" s="4" t="inlineStr">
        <is>
          <t>5.4</t>
        </is>
      </c>
      <c r="D30" s="4" t="inlineStr">
        <is>
          <t>Are non-managerial workers consulted on the policy, the objectives and the audit programme?</t>
        </is>
      </c>
      <c r="E30" s="6" t="inlineStr">
        <is>
          <t>Consultation or committee minutes</t>
        </is>
      </c>
      <c r="F30" s="4" t="n"/>
      <c r="G30" s="4" t="n"/>
      <c r="H30" s="4" t="n"/>
      <c r="I30" s="4">
        <f>IF(F30="Conforms",2,IF(F30="Opportunity for improvement",1,IF(F30="Minor nonconformity",0,IF(F30="Major nonconformity",-1,""))))</f>
        <v/>
      </c>
    </row>
    <row r="31">
      <c r="A31" s="4" t="n">
        <v>19</v>
      </c>
      <c r="B31" s="4" t="n">
        <v>5</v>
      </c>
      <c r="C31" s="4" t="inlineStr">
        <is>
          <t>5.4</t>
        </is>
      </c>
      <c r="D31" s="4" t="inlineStr">
        <is>
          <t>Is the consultation evidence specific (who, when, what was decided) rather than generic?</t>
        </is>
      </c>
      <c r="E31" s="6" t="inlineStr">
        <is>
          <t>Minutes with names, dates and decisions</t>
        </is>
      </c>
      <c r="F31" s="4" t="n"/>
      <c r="G31" s="4" t="n"/>
      <c r="H31" s="4" t="n"/>
      <c r="I31" s="4">
        <f>IF(F31="Conforms",2,IF(F31="Opportunity for improvement",1,IF(F31="Minor nonconformity",0,IF(F31="Major nonconformity",-1,""))))</f>
        <v/>
      </c>
    </row>
    <row r="32">
      <c r="A32" s="4" t="n">
        <v>20</v>
      </c>
      <c r="B32" s="4" t="n">
        <v>5</v>
      </c>
      <c r="C32" s="4" t="inlineStr">
        <is>
          <t>5.1, 5.4</t>
        </is>
      </c>
      <c r="D32" s="4" t="inlineStr">
        <is>
          <t>Can workers raise OH&amp;S concerns without fear of reprisal, and do they know how?</t>
        </is>
      </c>
      <c r="E32" s="6" t="inlineStr">
        <is>
          <t>Reporting route; concerns raised and answered; interviews</t>
        </is>
      </c>
      <c r="F32" s="4" t="n"/>
      <c r="G32" s="4" t="n"/>
      <c r="H32" s="4" t="n"/>
      <c r="I32" s="4">
        <f>IF(F32="Conforms",2,IF(F32="Opportunity for improvement",1,IF(F32="Minor nonconformity",0,IF(F32="Major nonconformity",-1,""))))</f>
        <v/>
      </c>
    </row>
    <row r="33">
      <c r="A33" s="4" t="n">
        <v>21</v>
      </c>
      <c r="B33" s="4" t="n">
        <v>6</v>
      </c>
      <c r="C33" s="4" t="inlineStr">
        <is>
          <t>6.1.2.1</t>
        </is>
      </c>
      <c r="D33" s="4" t="inlineStr">
        <is>
          <t>Is there a hazard identification process that covers routine and non-routine activities and emergency situations?</t>
        </is>
      </c>
      <c r="E33" s="6" t="inlineStr">
        <is>
          <t>Procedure; hazard register</t>
        </is>
      </c>
      <c r="F33" s="4" t="n"/>
      <c r="G33" s="4" t="n"/>
      <c r="H33" s="4" t="n"/>
      <c r="I33" s="4">
        <f>IF(F33="Conforms",2,IF(F33="Opportunity for improvement",1,IF(F33="Minor nonconformity",0,IF(F33="Major nonconformity",-1,""))))</f>
        <v/>
      </c>
    </row>
    <row r="34">
      <c r="A34" s="4" t="n">
        <v>22</v>
      </c>
      <c r="B34" s="4" t="n">
        <v>6</v>
      </c>
      <c r="C34" s="4" t="inlineStr">
        <is>
          <t>6.1.2.1</t>
        </is>
      </c>
      <c r="D34" s="4" t="inlineStr">
        <is>
          <t>Does it cover physical, chemical, biological, ergonomic and psychosocial hazards, including how work is organised?</t>
        </is>
      </c>
      <c r="E34" s="6" t="inlineStr">
        <is>
          <t>Hazard categories in the register; psychosocial assessment</t>
        </is>
      </c>
      <c r="F34" s="4" t="n"/>
      <c r="G34" s="4" t="n"/>
      <c r="H34" s="4" t="n"/>
      <c r="I34" s="4">
        <f>IF(F34="Conforms",2,IF(F34="Opportunity for improvement",1,IF(F34="Minor nonconformity",0,IF(F34="Major nonconformity",-1,""))))</f>
        <v/>
      </c>
    </row>
    <row r="35">
      <c r="A35" s="4" t="n">
        <v>23</v>
      </c>
      <c r="B35" s="4" t="n">
        <v>6</v>
      </c>
      <c r="C35" s="4" t="inlineStr">
        <is>
          <t>6.1.2.1</t>
        </is>
      </c>
      <c r="D35" s="4" t="inlineStr">
        <is>
          <t>Are human factors (fatigue, error, behaviour) considered?</t>
        </is>
      </c>
      <c r="E35" s="6" t="inlineStr">
        <is>
          <t>Risk assessments; task analyses</t>
        </is>
      </c>
      <c r="F35" s="4" t="n"/>
      <c r="G35" s="4" t="n"/>
      <c r="H35" s="4" t="n"/>
      <c r="I35" s="4">
        <f>IF(F35="Conforms",2,IF(F35="Opportunity for improvement",1,IF(F35="Minor nonconformity",0,IF(F35="Major nonconformity",-1,""))))</f>
        <v/>
      </c>
    </row>
    <row r="36">
      <c r="A36" s="4" t="n">
        <v>24</v>
      </c>
      <c r="B36" s="4" t="n">
        <v>6</v>
      </c>
      <c r="C36" s="4" t="inlineStr">
        <is>
          <t>6.1.2.2</t>
        </is>
      </c>
      <c r="D36" s="4" t="inlineStr">
        <is>
          <t>Is there a current risk assessment for each significant activity?</t>
        </is>
      </c>
      <c r="E36" s="6" t="inlineStr">
        <is>
          <t>Risk register against the activity list, with dates</t>
        </is>
      </c>
      <c r="F36" s="4" t="n"/>
      <c r="G36" s="4" t="n"/>
      <c r="H36" s="4" t="n"/>
      <c r="I36" s="4">
        <f>IF(F36="Conforms",2,IF(F36="Opportunity for improvement",1,IF(F36="Minor nonconformity",0,IF(F36="Major nonconformity",-1,""))))</f>
        <v/>
      </c>
    </row>
    <row r="37">
      <c r="A37" s="4" t="n">
        <v>25</v>
      </c>
      <c r="B37" s="4" t="n">
        <v>6</v>
      </c>
      <c r="C37" s="4" t="inlineStr">
        <is>
          <t>6.1.2.2</t>
        </is>
      </c>
      <c r="D37" s="4" t="inlineStr">
        <is>
          <t>Are risk assessments reviewed after incidents, after changes and at the intervals your procedure sets?</t>
        </is>
      </c>
      <c r="E37" s="6" t="inlineStr">
        <is>
          <t>Revision history compared with the incident log</t>
        </is>
      </c>
      <c r="F37" s="4" t="n"/>
      <c r="G37" s="4" t="n"/>
      <c r="H37" s="4" t="n"/>
      <c r="I37" s="4">
        <f>IF(F37="Conforms",2,IF(F37="Opportunity for improvement",1,IF(F37="Minor nonconformity",0,IF(F37="Major nonconformity",-1,""))))</f>
        <v/>
      </c>
    </row>
    <row r="38">
      <c r="A38" s="4" t="n">
        <v>26</v>
      </c>
      <c r="B38" s="4" t="n">
        <v>6</v>
      </c>
      <c r="C38" s="4" t="inlineStr">
        <is>
          <t>6.1.4, 8.1.2</t>
        </is>
      </c>
      <c r="D38" s="4" t="inlineStr">
        <is>
          <t>Are controls chosen in the order of the hierarchy of controls (eliminate, substitute, engineering, administrative, PPE)?</t>
        </is>
      </c>
      <c r="E38" s="6" t="inlineStr">
        <is>
          <t>Control column of a sample of risk assessments</t>
        </is>
      </c>
      <c r="F38" s="4" t="n"/>
      <c r="G38" s="4" t="n"/>
      <c r="H38" s="4" t="n"/>
      <c r="I38" s="4">
        <f>IF(F38="Conforms",2,IF(F38="Opportunity for improvement",1,IF(F38="Minor nonconformity",0,IF(F38="Major nonconformity",-1,""))))</f>
        <v/>
      </c>
    </row>
    <row r="39">
      <c r="A39" s="4" t="n">
        <v>27</v>
      </c>
      <c r="B39" s="4" t="n">
        <v>6</v>
      </c>
      <c r="C39" s="4" t="inlineStr">
        <is>
          <t>6.1.3</t>
        </is>
      </c>
      <c r="D39" s="4" t="inlineStr">
        <is>
          <t>Is there a register of the OH&amp;S legal requirements and other requirements that apply?</t>
        </is>
      </c>
      <c r="E39" s="6" t="inlineStr">
        <is>
          <t>Legal register</t>
        </is>
      </c>
      <c r="F39" s="4" t="n"/>
      <c r="G39" s="4" t="n"/>
      <c r="H39" s="4" t="n"/>
      <c r="I39" s="4">
        <f>IF(F39="Conforms",2,IF(F39="Opportunity for improvement",1,IF(F39="Minor nonconformity",0,IF(F39="Major nonconformity",-1,""))))</f>
        <v/>
      </c>
    </row>
    <row r="40">
      <c r="A40" s="4" t="n">
        <v>28</v>
      </c>
      <c r="B40" s="4" t="n">
        <v>6</v>
      </c>
      <c r="C40" s="4" t="inlineStr">
        <is>
          <t>6.1.3</t>
        </is>
      </c>
      <c r="D40" s="4" t="inlineStr">
        <is>
          <t>Is the register updated when requirements change, with the source and date of each change?</t>
        </is>
      </c>
      <c r="E40" s="6" t="inlineStr">
        <is>
          <t>Register change log; one recent change in law traced</t>
        </is>
      </c>
      <c r="F40" s="4" t="n"/>
      <c r="G40" s="4" t="n"/>
      <c r="H40" s="4" t="n"/>
      <c r="I40" s="4">
        <f>IF(F40="Conforms",2,IF(F40="Opportunity for improvement",1,IF(F40="Minor nonconformity",0,IF(F40="Major nonconformity",-1,""))))</f>
        <v/>
      </c>
    </row>
    <row r="41">
      <c r="A41" s="4" t="n">
        <v>29</v>
      </c>
      <c r="B41" s="4" t="n">
        <v>6</v>
      </c>
      <c r="C41" s="4" t="inlineStr">
        <is>
          <t>6.2.1</t>
        </is>
      </c>
      <c r="D41" s="4" t="inlineStr">
        <is>
          <t>Are OH&amp;S objectives measurable (or able to be evaluated), and does each have an owner?</t>
        </is>
      </c>
      <c r="E41" s="6" t="inlineStr">
        <is>
          <t>Objectives tracker</t>
        </is>
      </c>
      <c r="F41" s="4" t="n"/>
      <c r="G41" s="4" t="n"/>
      <c r="H41" s="4" t="n"/>
      <c r="I41" s="4">
        <f>IF(F41="Conforms",2,IF(F41="Opportunity for improvement",1,IF(F41="Minor nonconformity",0,IF(F41="Major nonconformity",-1,""))))</f>
        <v/>
      </c>
    </row>
    <row r="42">
      <c r="A42" s="4" t="n">
        <v>30</v>
      </c>
      <c r="B42" s="4" t="n">
        <v>6</v>
      </c>
      <c r="C42" s="4" t="inlineStr">
        <is>
          <t>6.2.1</t>
        </is>
      </c>
      <c r="D42" s="4" t="inlineStr">
        <is>
          <t>Are the objectives consistent with the policy and based on the risk assessment and worker consultation?</t>
        </is>
      </c>
      <c r="E42" s="6" t="inlineStr">
        <is>
          <t>Objectives against the policy and risk register</t>
        </is>
      </c>
      <c r="F42" s="4" t="n"/>
      <c r="G42" s="4" t="n"/>
      <c r="H42" s="4" t="n"/>
      <c r="I42" s="4">
        <f>IF(F42="Conforms",2,IF(F42="Opportunity for improvement",1,IF(F42="Minor nonconformity",0,IF(F42="Major nonconformity",-1,""))))</f>
        <v/>
      </c>
    </row>
    <row r="43">
      <c r="A43" s="4" t="n">
        <v>31</v>
      </c>
      <c r="B43" s="4" t="n">
        <v>6</v>
      </c>
      <c r="C43" s="4" t="inlineStr">
        <is>
          <t>6.2</t>
        </is>
      </c>
      <c r="D43" s="4" t="inlineStr">
        <is>
          <t>Is progress against each objective checked at set intervals?</t>
        </is>
      </c>
      <c r="E43" s="6" t="inlineStr">
        <is>
          <t>Tracker updates; review minutes</t>
        </is>
      </c>
      <c r="F43" s="4" t="n"/>
      <c r="G43" s="4" t="n"/>
      <c r="H43" s="4" t="n"/>
      <c r="I43" s="4">
        <f>IF(F43="Conforms",2,IF(F43="Opportunity for improvement",1,IF(F43="Minor nonconformity",0,IF(F43="Major nonconformity",-1,""))))</f>
        <v/>
      </c>
    </row>
    <row r="44">
      <c r="A44" s="4" t="n">
        <v>32</v>
      </c>
      <c r="B44" s="4" t="n">
        <v>6</v>
      </c>
      <c r="C44" s="4" t="inlineStr">
        <is>
          <t>6.1.1, 8.1.3</t>
        </is>
      </c>
      <c r="D44" s="4" t="inlineStr">
        <is>
          <t>Are planned changes (organisational, process, technology, legal) assessed for OH&amp;S risks and opportunities before they are made?</t>
        </is>
      </c>
      <c r="E44" s="6" t="inlineStr">
        <is>
          <t>Change records with their assessments</t>
        </is>
      </c>
      <c r="F44" s="4" t="n"/>
      <c r="G44" s="4" t="n"/>
      <c r="H44" s="4" t="n"/>
      <c r="I44" s="4">
        <f>IF(F44="Conforms",2,IF(F44="Opportunity for improvement",1,IF(F44="Minor nonconformity",0,IF(F44="Major nonconformity",-1,""))))</f>
        <v/>
      </c>
    </row>
    <row r="45">
      <c r="A45" s="4" t="n">
        <v>33</v>
      </c>
      <c r="B45" s="4" t="n">
        <v>6</v>
      </c>
      <c r="C45" s="4" t="inlineStr">
        <is>
          <t>6.1.1, 8.1.3</t>
        </is>
      </c>
      <c r="D45" s="4" t="inlineStr">
        <is>
          <t>Are temporary changes (one-off jobs, trials) assessed in the same way?</t>
        </is>
      </c>
      <c r="E45" s="6" t="inlineStr">
        <is>
          <t>Change log entries for temporary changes</t>
        </is>
      </c>
      <c r="F45" s="4" t="n"/>
      <c r="G45" s="4" t="n"/>
      <c r="H45" s="4" t="n"/>
      <c r="I45" s="4">
        <f>IF(F45="Conforms",2,IF(F45="Opportunity for improvement",1,IF(F45="Minor nonconformity",0,IF(F45="Major nonconformity",-1,""))))</f>
        <v/>
      </c>
    </row>
    <row r="46">
      <c r="A46" s="4" t="n">
        <v>34</v>
      </c>
      <c r="B46" s="4" t="n">
        <v>6</v>
      </c>
      <c r="C46" s="4" t="inlineStr">
        <is>
          <t>6.1.2.1, 8.2</t>
        </is>
      </c>
      <c r="D46" s="4" t="inlineStr">
        <is>
          <t>Are potential emergency situations identified, with a planned response for each?</t>
        </is>
      </c>
      <c r="E46" s="6" t="inlineStr">
        <is>
          <t>Emergency scenario list; response plans</t>
        </is>
      </c>
      <c r="F46" s="4" t="n"/>
      <c r="G46" s="4" t="n"/>
      <c r="H46" s="4" t="n"/>
      <c r="I46" s="4">
        <f>IF(F46="Conforms",2,IF(F46="Opportunity for improvement",1,IF(F46="Minor nonconformity",0,IF(F46="Major nonconformity",-1,""))))</f>
        <v/>
      </c>
    </row>
    <row r="47">
      <c r="A47" s="4" t="n">
        <v>35</v>
      </c>
      <c r="B47" s="4" t="n">
        <v>7</v>
      </c>
      <c r="C47" s="4" t="inlineStr">
        <is>
          <t>7.1</t>
        </is>
      </c>
      <c r="D47" s="4" t="inlineStr">
        <is>
          <t>Are the resources OH&amp;S needs (people, time, budget, equipment) determined and provided?</t>
        </is>
      </c>
      <c r="E47" s="6" t="inlineStr">
        <is>
          <t>Budget, staffing, resource requests and answers</t>
        </is>
      </c>
      <c r="F47" s="4" t="n"/>
      <c r="G47" s="4" t="n"/>
      <c r="H47" s="4" t="n"/>
      <c r="I47" s="4">
        <f>IF(F47="Conforms",2,IF(F47="Opportunity for improvement",1,IF(F47="Minor nonconformity",0,IF(F47="Major nonconformity",-1,""))))</f>
        <v/>
      </c>
    </row>
    <row r="48">
      <c r="A48" s="4" t="n">
        <v>36</v>
      </c>
      <c r="B48" s="4" t="n">
        <v>7</v>
      </c>
      <c r="C48" s="4" t="inlineStr">
        <is>
          <t>7.2</t>
        </is>
      </c>
      <c r="D48" s="4" t="inlineStr">
        <is>
          <t>Is there a competence matrix linking each role to the training and qualifications it needs?</t>
        </is>
      </c>
      <c r="E48" s="6" t="inlineStr">
        <is>
          <t>Competence or training matrix</t>
        </is>
      </c>
      <c r="F48" s="4" t="n"/>
      <c r="G48" s="4" t="n"/>
      <c r="H48" s="4" t="n"/>
      <c r="I48" s="4">
        <f>IF(F48="Conforms",2,IF(F48="Opportunity for improvement",1,IF(F48="Minor nonconformity",0,IF(F48="Major nonconformity",-1,""))))</f>
        <v/>
      </c>
    </row>
    <row r="49">
      <c r="A49" s="4" t="n">
        <v>37</v>
      </c>
      <c r="B49" s="4" t="n">
        <v>7</v>
      </c>
      <c r="C49" s="4" t="inlineStr">
        <is>
          <t>7.2</t>
        </is>
      </c>
      <c r="D49" s="4" t="inlineStr">
        <is>
          <t>Are training and competence records current and easy to retrieve?</t>
        </is>
      </c>
      <c r="E49" s="6" t="inlineStr">
        <is>
          <t>Sample of records against the matrix</t>
        </is>
      </c>
      <c r="F49" s="4" t="n"/>
      <c r="G49" s="4" t="n"/>
      <c r="H49" s="4" t="n"/>
      <c r="I49" s="4">
        <f>IF(F49="Conforms",2,IF(F49="Opportunity for improvement",1,IF(F49="Minor nonconformity",0,IF(F49="Major nonconformity",-1,""))))</f>
        <v/>
      </c>
    </row>
    <row r="50">
      <c r="A50" s="4" t="n">
        <v>38</v>
      </c>
      <c r="B50" s="4" t="n">
        <v>7</v>
      </c>
      <c r="C50" s="4" t="inlineStr">
        <is>
          <t>7.3</t>
        </is>
      </c>
      <c r="D50" s="4" t="inlineStr">
        <is>
          <t>Are workers aware of the OH&amp;S policy and objectives and of the hazards and risks of their own work?</t>
        </is>
      </c>
      <c r="E50" s="6" t="inlineStr">
        <is>
          <t>Interviews; induction records</t>
        </is>
      </c>
      <c r="F50" s="4" t="n"/>
      <c r="G50" s="4" t="n"/>
      <c r="H50" s="4" t="n"/>
      <c r="I50" s="4">
        <f>IF(F50="Conforms",2,IF(F50="Opportunity for improvement",1,IF(F50="Minor nonconformity",0,IF(F50="Major nonconformity",-1,""))))</f>
        <v/>
      </c>
    </row>
    <row r="51">
      <c r="A51" s="4" t="n">
        <v>39</v>
      </c>
      <c r="B51" s="4" t="n">
        <v>7</v>
      </c>
      <c r="C51" s="4" t="inlineStr">
        <is>
          <t>7.3</t>
        </is>
      </c>
      <c r="D51" s="4" t="inlineStr">
        <is>
          <t>Do workers know the consequences of not following the OH&amp;S arrangements?</t>
        </is>
      </c>
      <c r="E51" s="6" t="inlineStr">
        <is>
          <t>Interviews; induction content</t>
        </is>
      </c>
      <c r="F51" s="4" t="n"/>
      <c r="G51" s="4" t="n"/>
      <c r="H51" s="4" t="n"/>
      <c r="I51" s="4">
        <f>IF(F51="Conforms",2,IF(F51="Opportunity for improvement",1,IF(F51="Minor nonconformity",0,IF(F51="Major nonconformity",-1,""))))</f>
        <v/>
      </c>
    </row>
    <row r="52">
      <c r="A52" s="4" t="n">
        <v>40</v>
      </c>
      <c r="B52" s="4" t="n">
        <v>7</v>
      </c>
      <c r="C52" s="4" t="inlineStr">
        <is>
          <t>7.4.2</t>
        </is>
      </c>
      <c r="D52" s="4" t="inlineStr">
        <is>
          <t>Is internal communication planned and recorded (toolbox talks, alerts, briefings)?</t>
        </is>
      </c>
      <c r="E52" s="6" t="inlineStr">
        <is>
          <t>Communication log; briefing records</t>
        </is>
      </c>
      <c r="F52" s="4" t="n"/>
      <c r="G52" s="4" t="n"/>
      <c r="H52" s="4" t="n"/>
      <c r="I52" s="4">
        <f>IF(F52="Conforms",2,IF(F52="Opportunity for improvement",1,IF(F52="Minor nonconformity",0,IF(F52="Major nonconformity",-1,""))))</f>
        <v/>
      </c>
    </row>
    <row r="53">
      <c r="A53" s="4" t="n">
        <v>41</v>
      </c>
      <c r="B53" s="4" t="n">
        <v>7</v>
      </c>
      <c r="C53" s="4" t="inlineStr">
        <is>
          <t>7.4.3</t>
        </is>
      </c>
      <c r="D53" s="4" t="inlineStr">
        <is>
          <t>Is external communication (regulators, neighbours, contractors) handled, with who says what?</t>
        </is>
      </c>
      <c r="E53" s="6" t="inlineStr">
        <is>
          <t>External communication log; correspondence</t>
        </is>
      </c>
      <c r="F53" s="4" t="n"/>
      <c r="G53" s="4" t="n"/>
      <c r="H53" s="4" t="n"/>
      <c r="I53" s="4">
        <f>IF(F53="Conforms",2,IF(F53="Opportunity for improvement",1,IF(F53="Minor nonconformity",0,IF(F53="Major nonconformity",-1,""))))</f>
        <v/>
      </c>
    </row>
    <row r="54">
      <c r="A54" s="4" t="n">
        <v>42</v>
      </c>
      <c r="B54" s="4" t="n">
        <v>7</v>
      </c>
      <c r="C54" s="4" t="inlineStr">
        <is>
          <t>7.5.2, 7.5.3</t>
        </is>
      </c>
      <c r="D54" s="4" t="inlineStr">
        <is>
          <t>Are OH&amp;S procedures version-controlled and available where the work is done?</t>
        </is>
      </c>
      <c r="E54" s="6" t="inlineStr">
        <is>
          <t>Document register; the copy at the point of use</t>
        </is>
      </c>
      <c r="F54" s="4" t="n"/>
      <c r="G54" s="4" t="n"/>
      <c r="H54" s="4" t="n"/>
      <c r="I54" s="4">
        <f>IF(F54="Conforms",2,IF(F54="Opportunity for improvement",1,IF(F54="Minor nonconformity",0,IF(F54="Major nonconformity",-1,""))))</f>
        <v/>
      </c>
    </row>
    <row r="55">
      <c r="A55" s="4" t="n">
        <v>43</v>
      </c>
      <c r="B55" s="4" t="n">
        <v>7</v>
      </c>
      <c r="C55" s="4" t="inlineStr">
        <is>
          <t>7.5.3</t>
        </is>
      </c>
      <c r="D55" s="4" t="inlineStr">
        <is>
          <t>Are records (training, audits, incidents) kept for the periods your own retention rules set?</t>
        </is>
      </c>
      <c r="E55" s="6" t="inlineStr">
        <is>
          <t>Retention schedule; sample of records</t>
        </is>
      </c>
      <c r="F55" s="4" t="n"/>
      <c r="G55" s="4" t="n"/>
      <c r="H55" s="4" t="n"/>
      <c r="I55" s="4">
        <f>IF(F55="Conforms",2,IF(F55="Opportunity for improvement",1,IF(F55="Minor nonconformity",0,IF(F55="Major nonconformity",-1,""))))</f>
        <v/>
      </c>
    </row>
    <row r="56">
      <c r="A56" s="4" t="n">
        <v>44</v>
      </c>
      <c r="B56" s="4" t="n">
        <v>7</v>
      </c>
      <c r="C56" s="4" t="inlineStr">
        <is>
          <t>7.5.3</t>
        </is>
      </c>
      <c r="D56" s="4" t="inlineStr">
        <is>
          <t>Is documented information protected against unauthorised change and loss?</t>
        </is>
      </c>
      <c r="E56" s="6" t="inlineStr">
        <is>
          <t>Access rights; backups; change history</t>
        </is>
      </c>
      <c r="F56" s="4" t="n"/>
      <c r="G56" s="4" t="n"/>
      <c r="H56" s="4" t="n"/>
      <c r="I56" s="4">
        <f>IF(F56="Conforms",2,IF(F56="Opportunity for improvement",1,IF(F56="Minor nonconformity",0,IF(F56="Major nonconformity",-1,""))))</f>
        <v/>
      </c>
    </row>
    <row r="57">
      <c r="A57" s="4" t="n">
        <v>45</v>
      </c>
      <c r="B57" s="4" t="n">
        <v>8</v>
      </c>
      <c r="C57" s="4" t="inlineStr">
        <is>
          <t>8.1.1</t>
        </is>
      </c>
      <c r="D57" s="4" t="inlineStr">
        <is>
          <t>Are operational controls in place for the risks identified?</t>
        </is>
      </c>
      <c r="E57" s="6" t="inlineStr">
        <is>
          <t>Procedures, work instructions; site observation</t>
        </is>
      </c>
      <c r="F57" s="4" t="n"/>
      <c r="G57" s="4" t="n"/>
      <c r="H57" s="4" t="n"/>
      <c r="I57" s="4">
        <f>IF(F57="Conforms",2,IF(F57="Opportunity for improvement",1,IF(F57="Minor nonconformity",0,IF(F57="Major nonconformity",-1,""))))</f>
        <v/>
      </c>
    </row>
    <row r="58">
      <c r="A58" s="4" t="n">
        <v>46</v>
      </c>
      <c r="B58" s="4" t="n">
        <v>8</v>
      </c>
      <c r="C58" s="4" t="inlineStr">
        <is>
          <t>8.1.1</t>
        </is>
      </c>
      <c r="D58" s="4" t="inlineStr">
        <is>
          <t>Are permits to work used for high-risk work (hot work, confined space, work at height, excavation) as your procedure requires?</t>
        </is>
      </c>
      <c r="E58" s="6" t="inlineStr">
        <is>
          <t>Permit log; a sample of closed permits</t>
        </is>
      </c>
      <c r="F58" s="4" t="n"/>
      <c r="G58" s="4" t="n"/>
      <c r="H58" s="4" t="n"/>
      <c r="I58" s="4">
        <f>IF(F58="Conforms",2,IF(F58="Opportunity for improvement",1,IF(F58="Minor nonconformity",0,IF(F58="Major nonconformity",-1,""))))</f>
        <v/>
      </c>
    </row>
    <row r="59">
      <c r="A59" s="4" t="n">
        <v>47</v>
      </c>
      <c r="B59" s="4" t="n">
        <v>8</v>
      </c>
      <c r="C59" s="4" t="inlineStr">
        <is>
          <t>8.1.3</t>
        </is>
      </c>
      <c r="D59" s="4" t="inlineStr">
        <is>
          <t>Is management of change applied before changes are put into use?</t>
        </is>
      </c>
      <c r="E59" s="6" t="inlineStr">
        <is>
          <t>Change records signed off before go-live</t>
        </is>
      </c>
      <c r="F59" s="4" t="n"/>
      <c r="G59" s="4" t="n"/>
      <c r="H59" s="4" t="n"/>
      <c r="I59" s="4">
        <f>IF(F59="Conforms",2,IF(F59="Opportunity for improvement",1,IF(F59="Minor nonconformity",0,IF(F59="Major nonconformity",-1,""))))</f>
        <v/>
      </c>
    </row>
    <row r="60">
      <c r="A60" s="4" t="n">
        <v>48</v>
      </c>
      <c r="B60" s="4" t="n">
        <v>8</v>
      </c>
      <c r="C60" s="4" t="inlineStr">
        <is>
          <t>8.1.4.2</t>
        </is>
      </c>
      <c r="D60" s="4" t="inlineStr">
        <is>
          <t>Are contractors selected on OH&amp;S criteria, not only commercial ones?</t>
        </is>
      </c>
      <c r="E60" s="6" t="inlineStr">
        <is>
          <t>Prequalification records; selection criteria</t>
        </is>
      </c>
      <c r="F60" s="4" t="n"/>
      <c r="G60" s="4" t="n"/>
      <c r="H60" s="4" t="n"/>
      <c r="I60" s="4">
        <f>IF(F60="Conforms",2,IF(F60="Opportunity for improvement",1,IF(F60="Minor nonconformity",0,IF(F60="Major nonconformity",-1,""))))</f>
        <v/>
      </c>
    </row>
    <row r="61">
      <c r="A61" s="4" t="n">
        <v>49</v>
      </c>
      <c r="B61" s="4" t="n">
        <v>8</v>
      </c>
      <c r="C61" s="4" t="inlineStr">
        <is>
          <t>8.1.4.2</t>
        </is>
      </c>
      <c r="D61" s="4" t="inlineStr">
        <is>
          <t>Are contractors' OH&amp;S performance and incidents monitored?</t>
        </is>
      </c>
      <c r="E61" s="6" t="inlineStr">
        <is>
          <t>Contractor reviews; incident log</t>
        </is>
      </c>
      <c r="F61" s="4" t="n"/>
      <c r="G61" s="4" t="n"/>
      <c r="H61" s="4" t="n"/>
      <c r="I61" s="4">
        <f>IF(F61="Conforms",2,IF(F61="Opportunity for improvement",1,IF(F61="Minor nonconformity",0,IF(F61="Major nonconformity",-1,""))))</f>
        <v/>
      </c>
    </row>
    <row r="62">
      <c r="A62" s="4" t="n">
        <v>50</v>
      </c>
      <c r="B62" s="4" t="n">
        <v>8</v>
      </c>
      <c r="C62" s="4" t="inlineStr">
        <is>
          <t>8.1.4.1</t>
        </is>
      </c>
      <c r="D62" s="4" t="inlineStr">
        <is>
          <t>Does procurement take OH&amp;S into account (PPE, plant, chemicals)?</t>
        </is>
      </c>
      <c r="E62" s="6" t="inlineStr">
        <is>
          <t>Purchase specifications; approval steps</t>
        </is>
      </c>
      <c r="F62" s="4" t="n"/>
      <c r="G62" s="4" t="n"/>
      <c r="H62" s="4" t="n"/>
      <c r="I62" s="4">
        <f>IF(F62="Conforms",2,IF(F62="Opportunity for improvement",1,IF(F62="Minor nonconformity",0,IF(F62="Major nonconformity",-1,""))))</f>
        <v/>
      </c>
    </row>
    <row r="63">
      <c r="A63" s="4" t="n">
        <v>51</v>
      </c>
      <c r="B63" s="4" t="n">
        <v>8</v>
      </c>
      <c r="C63" s="4" t="inlineStr">
        <is>
          <t>8.1.4.2</t>
        </is>
      </c>
      <c r="D63" s="4" t="inlineStr">
        <is>
          <t>Are subcontractors brought into the OH&amp;S arrangements (induction, method statements, incident reporting)?</t>
        </is>
      </c>
      <c r="E63" s="6" t="inlineStr">
        <is>
          <t>Induction records; method statements</t>
        </is>
      </c>
      <c r="F63" s="4" t="n"/>
      <c r="G63" s="4" t="n"/>
      <c r="H63" s="4" t="n"/>
      <c r="I63" s="4">
        <f>IF(F63="Conforms",2,IF(F63="Opportunity for improvement",1,IF(F63="Minor nonconformity",0,IF(F63="Major nonconformity",-1,""))))</f>
        <v/>
      </c>
    </row>
    <row r="64">
      <c r="A64" s="4" t="n">
        <v>52</v>
      </c>
      <c r="B64" s="4" t="n">
        <v>8</v>
      </c>
      <c r="C64" s="4" t="inlineStr">
        <is>
          <t>8.1.1, 9.1.1</t>
        </is>
      </c>
      <c r="D64" s="4" t="inlineStr">
        <is>
          <t>Are workplace inspections carried out and their findings closed by the target dates?</t>
        </is>
      </c>
      <c r="E64" s="6" t="inlineStr">
        <is>
          <t>Inspection reports; action log</t>
        </is>
      </c>
      <c r="F64" s="4" t="n"/>
      <c r="G64" s="4" t="n"/>
      <c r="H64" s="4" t="n"/>
      <c r="I64" s="4">
        <f>IF(F64="Conforms",2,IF(F64="Opportunity for improvement",1,IF(F64="Minor nonconformity",0,IF(F64="Major nonconformity",-1,""))))</f>
        <v/>
      </c>
    </row>
    <row r="65">
      <c r="A65" s="4" t="n">
        <v>53</v>
      </c>
      <c r="B65" s="4" t="n">
        <v>8</v>
      </c>
      <c r="C65" s="4" t="inlineStr">
        <is>
          <t>8.1.1</t>
        </is>
      </c>
      <c r="D65" s="4" t="inlineStr">
        <is>
          <t>Are plant and equipment inspected and maintained on schedule?</t>
        </is>
      </c>
      <c r="E65" s="6" t="inlineStr">
        <is>
          <t>Maintenance plan; inspection certificates</t>
        </is>
      </c>
      <c r="F65" s="4" t="n"/>
      <c r="G65" s="4" t="n"/>
      <c r="H65" s="4" t="n"/>
      <c r="I65" s="4">
        <f>IF(F65="Conforms",2,IF(F65="Opportunity for improvement",1,IF(F65="Minor nonconformity",0,IF(F65="Major nonconformity",-1,""))))</f>
        <v/>
      </c>
    </row>
    <row r="66">
      <c r="A66" s="4" t="n">
        <v>54</v>
      </c>
      <c r="B66" s="4" t="n">
        <v>8</v>
      </c>
      <c r="C66" s="4" t="inlineStr">
        <is>
          <t>8.1.1</t>
        </is>
      </c>
      <c r="D66" s="4" t="inlineStr">
        <is>
          <t>Are safety data sheets current and accessible for every hazardous substance on site?</t>
        </is>
      </c>
      <c r="E66" s="6" t="inlineStr">
        <is>
          <t>SDS register against the substances seen</t>
        </is>
      </c>
      <c r="F66" s="4" t="n"/>
      <c r="G66" s="4" t="n"/>
      <c r="H66" s="4" t="n"/>
      <c r="I66" s="4">
        <f>IF(F66="Conforms",2,IF(F66="Opportunity for improvement",1,IF(F66="Minor nonconformity",0,IF(F66="Major nonconformity",-1,""))))</f>
        <v/>
      </c>
    </row>
    <row r="67">
      <c r="A67" s="4" t="n">
        <v>55</v>
      </c>
      <c r="B67" s="4" t="n">
        <v>8</v>
      </c>
      <c r="C67" s="4" t="inlineStr">
        <is>
          <t>8.1.2</t>
        </is>
      </c>
      <c r="D67" s="4" t="inlineStr">
        <is>
          <t>Is the issue of PPE recorded and its replacement planned?</t>
        </is>
      </c>
      <c r="E67" s="6" t="inlineStr">
        <is>
          <t>PPE issue log</t>
        </is>
      </c>
      <c r="F67" s="4" t="n"/>
      <c r="G67" s="4" t="n"/>
      <c r="H67" s="4" t="n"/>
      <c r="I67" s="4">
        <f>IF(F67="Conforms",2,IF(F67="Opportunity for improvement",1,IF(F67="Minor nonconformity",0,IF(F67="Major nonconformity",-1,""))))</f>
        <v/>
      </c>
    </row>
    <row r="68">
      <c r="A68" s="4" t="n">
        <v>56</v>
      </c>
      <c r="B68" s="4" t="n">
        <v>8</v>
      </c>
      <c r="C68" s="4" t="inlineStr">
        <is>
          <t>8.2</t>
        </is>
      </c>
      <c r="D68" s="4" t="inlineStr">
        <is>
          <t>Is the emergency response tested and exercised (drills, equipment, training), with lessons recorded?</t>
        </is>
      </c>
      <c r="E68" s="6" t="inlineStr">
        <is>
          <t>Drill reports; equipment checks</t>
        </is>
      </c>
      <c r="F68" s="4" t="n"/>
      <c r="G68" s="4" t="n"/>
      <c r="H68" s="4" t="n"/>
      <c r="I68" s="4">
        <f>IF(F68="Conforms",2,IF(F68="Opportunity for improvement",1,IF(F68="Minor nonconformity",0,IF(F68="Major nonconformity",-1,""))))</f>
        <v/>
      </c>
    </row>
    <row r="69">
      <c r="A69" s="4" t="n">
        <v>57</v>
      </c>
      <c r="B69" s="4" t="n">
        <v>8</v>
      </c>
      <c r="C69" s="4" t="inlineStr">
        <is>
          <t>8.2</t>
        </is>
      </c>
      <c r="D69" s="4" t="inlineStr">
        <is>
          <t>Is first aid provided for, with trained first-aiders whose training is current?</t>
        </is>
      </c>
      <c r="E69" s="6" t="inlineStr">
        <is>
          <t>First aid assessment; certificates</t>
        </is>
      </c>
      <c r="F69" s="4" t="n"/>
      <c r="G69" s="4" t="n"/>
      <c r="H69" s="4" t="n"/>
      <c r="I69" s="4">
        <f>IF(F69="Conforms",2,IF(F69="Opportunity for improvement",1,IF(F69="Minor nonconformity",0,IF(F69="Major nonconformity",-1,""))))</f>
        <v/>
      </c>
    </row>
    <row r="70">
      <c r="A70" s="4" t="n">
        <v>58</v>
      </c>
      <c r="B70" s="4" t="n">
        <v>8</v>
      </c>
      <c r="C70" s="4" t="inlineStr">
        <is>
          <t>8.1.1</t>
        </is>
      </c>
      <c r="D70" s="4" t="inlineStr">
        <is>
          <t>Is occupational health provision in place where the risks call for it (for example hearing or lung function checks)?</t>
        </is>
      </c>
      <c r="E70" s="6" t="inlineStr">
        <is>
          <t>Health surveillance plan (no individual health data in audit notes)</t>
        </is>
      </c>
      <c r="F70" s="4" t="n"/>
      <c r="G70" s="4" t="n"/>
      <c r="H70" s="4" t="n"/>
      <c r="I70" s="4">
        <f>IF(F70="Conforms",2,IF(F70="Opportunity for improvement",1,IF(F70="Minor nonconformity",0,IF(F70="Major nonconformity",-1,""))))</f>
        <v/>
      </c>
    </row>
    <row r="71">
      <c r="A71" s="4" t="n">
        <v>59</v>
      </c>
      <c r="B71" s="4" t="n">
        <v>9</v>
      </c>
      <c r="C71" s="4" t="inlineStr">
        <is>
          <t>9.1.1</t>
        </is>
      </c>
      <c r="D71" s="4" t="inlineStr">
        <is>
          <t>Are OH&amp;S indicators defined (for example TRIR, LTIFR, near-miss rate, audit closure rate)?</t>
        </is>
      </c>
      <c r="E71" s="6" t="inlineStr">
        <is>
          <t>Indicator definitions</t>
        </is>
      </c>
      <c r="F71" s="4" t="n"/>
      <c r="G71" s="4" t="n"/>
      <c r="H71" s="4" t="n"/>
      <c r="I71" s="4">
        <f>IF(F71="Conforms",2,IF(F71="Opportunity for improvement",1,IF(F71="Minor nonconformity",0,IF(F71="Major nonconformity",-1,""))))</f>
        <v/>
      </c>
    </row>
    <row r="72">
      <c r="A72" s="4" t="n">
        <v>60</v>
      </c>
      <c r="B72" s="4" t="n">
        <v>9</v>
      </c>
      <c r="C72" s="4" t="inlineStr">
        <is>
          <t>9.1.1</t>
        </is>
      </c>
      <c r="D72" s="4" t="inlineStr">
        <is>
          <t>Are the indicators reported to top management at set intervals?</t>
        </is>
      </c>
      <c r="E72" s="6" t="inlineStr">
        <is>
          <t>Indicator reports; minutes</t>
        </is>
      </c>
      <c r="F72" s="4" t="n"/>
      <c r="G72" s="4" t="n"/>
      <c r="H72" s="4" t="n"/>
      <c r="I72" s="4">
        <f>IF(F72="Conforms",2,IF(F72="Opportunity for improvement",1,IF(F72="Minor nonconformity",0,IF(F72="Major nonconformity",-1,""))))</f>
        <v/>
      </c>
    </row>
    <row r="73">
      <c r="A73" s="4" t="n">
        <v>61</v>
      </c>
      <c r="B73" s="4" t="n">
        <v>9</v>
      </c>
      <c r="C73" s="4" t="inlineStr">
        <is>
          <t>9.1.1</t>
        </is>
      </c>
      <c r="D73" s="4" t="inlineStr">
        <is>
          <t>Are leading indicators (training completion, inspection rate, close-out time) tracked as well as lagging ones?</t>
        </is>
      </c>
      <c r="E73" s="6" t="inlineStr">
        <is>
          <t>Indicator dashboard</t>
        </is>
      </c>
      <c r="F73" s="4" t="n"/>
      <c r="G73" s="4" t="n"/>
      <c r="H73" s="4" t="n"/>
      <c r="I73" s="4">
        <f>IF(F73="Conforms",2,IF(F73="Opportunity for improvement",1,IF(F73="Minor nonconformity",0,IF(F73="Major nonconformity",-1,""))))</f>
        <v/>
      </c>
    </row>
    <row r="74">
      <c r="A74" s="4" t="n">
        <v>62</v>
      </c>
      <c r="B74" s="4" t="n">
        <v>9</v>
      </c>
      <c r="C74" s="4" t="inlineStr">
        <is>
          <t>9.1.2</t>
        </is>
      </c>
      <c r="D74" s="4" t="inlineStr">
        <is>
          <t>Is compliance with legal and other requirements evaluated at the frequency the organisation has set?</t>
        </is>
      </c>
      <c r="E74" s="6" t="inlineStr">
        <is>
          <t>Evaluation schedule and records</t>
        </is>
      </c>
      <c r="F74" s="4" t="n"/>
      <c r="G74" s="4" t="n"/>
      <c r="H74" s="4" t="n"/>
      <c r="I74" s="4">
        <f>IF(F74="Conforms",2,IF(F74="Opportunity for improvement",1,IF(F74="Minor nonconformity",0,IF(F74="Major nonconformity",-1,""))))</f>
        <v/>
      </c>
    </row>
    <row r="75">
      <c r="A75" s="4" t="n">
        <v>63</v>
      </c>
      <c r="B75" s="4" t="n">
        <v>9</v>
      </c>
      <c r="C75" s="4" t="inlineStr">
        <is>
          <t>9.1.2</t>
        </is>
      </c>
      <c r="D75" s="4" t="inlineStr">
        <is>
          <t>Are the results of the compliance evaluation kept as documented information, with a date?</t>
        </is>
      </c>
      <c r="E75" s="6" t="inlineStr">
        <is>
          <t>Dated evaluation report</t>
        </is>
      </c>
      <c r="F75" s="4" t="n"/>
      <c r="G75" s="4" t="n"/>
      <c r="H75" s="4" t="n"/>
      <c r="I75" s="4">
        <f>IF(F75="Conforms",2,IF(F75="Opportunity for improvement",1,IF(F75="Minor nonconformity",0,IF(F75="Major nonconformity",-1,""))))</f>
        <v/>
      </c>
    </row>
    <row r="76">
      <c r="A76" s="4" t="n">
        <v>64</v>
      </c>
      <c r="B76" s="4" t="n">
        <v>9</v>
      </c>
      <c r="C76" s="4" t="inlineStr">
        <is>
          <t>9.2.2</t>
        </is>
      </c>
      <c r="D76" s="4" t="inlineStr">
        <is>
          <t>Is there an audit programme that covers the whole system over a set cycle, weighted by the importance of processes and earlier results?</t>
        </is>
      </c>
      <c r="E76" s="6" t="inlineStr">
        <is>
          <t>Audit programme</t>
        </is>
      </c>
      <c r="F76" s="4" t="n"/>
      <c r="G76" s="4" t="n"/>
      <c r="H76" s="4" t="n"/>
      <c r="I76" s="4">
        <f>IF(F76="Conforms",2,IF(F76="Opportunity for improvement",1,IF(F76="Minor nonconformity",0,IF(F76="Major nonconformity",-1,""))))</f>
        <v/>
      </c>
    </row>
    <row r="77">
      <c r="A77" s="4" t="n">
        <v>65</v>
      </c>
      <c r="B77" s="4" t="n">
        <v>9</v>
      </c>
      <c r="C77" s="4" t="inlineStr">
        <is>
          <t>9.2.2</t>
        </is>
      </c>
      <c r="D77" s="4" t="inlineStr">
        <is>
          <t>Are auditors selected so that audits are objective and impartial (for example, nobody audits their own work)?</t>
        </is>
      </c>
      <c r="E77" s="6" t="inlineStr">
        <is>
          <t>Auditor list against the areas audited</t>
        </is>
      </c>
      <c r="F77" s="4" t="n"/>
      <c r="G77" s="4" t="n"/>
      <c r="H77" s="4" t="n"/>
      <c r="I77" s="4">
        <f>IF(F77="Conforms",2,IF(F77="Opportunity for improvement",1,IF(F77="Minor nonconformity",0,IF(F77="Major nonconformity",-1,""))))</f>
        <v/>
      </c>
    </row>
    <row r="78">
      <c r="A78" s="4" t="n">
        <v>66</v>
      </c>
      <c r="B78" s="4" t="n">
        <v>9</v>
      </c>
      <c r="C78" s="4" t="inlineStr">
        <is>
          <t>9.2.2</t>
        </is>
      </c>
      <c r="D78" s="4" t="inlineStr">
        <is>
          <t>Are audit findings recorded, reported to the relevant managers, assigned and tracked to closure?</t>
        </is>
      </c>
      <c r="E78" s="6" t="inlineStr">
        <is>
          <t>Audit reports; action log</t>
        </is>
      </c>
      <c r="F78" s="4" t="n"/>
      <c r="G78" s="4" t="n"/>
      <c r="H78" s="4" t="n"/>
      <c r="I78" s="4">
        <f>IF(F78="Conforms",2,IF(F78="Opportunity for improvement",1,IF(F78="Minor nonconformity",0,IF(F78="Major nonconformity",-1,""))))</f>
        <v/>
      </c>
    </row>
    <row r="79">
      <c r="A79" s="4" t="n">
        <v>67</v>
      </c>
      <c r="B79" s="4" t="n">
        <v>9</v>
      </c>
      <c r="C79" s="4" t="inlineStr">
        <is>
          <t>9.3</t>
        </is>
      </c>
      <c r="D79" s="4" t="inlineStr">
        <is>
          <t>Is the management review held at planned intervals?</t>
        </is>
      </c>
      <c r="E79" s="6" t="inlineStr">
        <is>
          <t>Review schedule; minutes</t>
        </is>
      </c>
      <c r="F79" s="4" t="n"/>
      <c r="G79" s="4" t="n"/>
      <c r="H79" s="4" t="n"/>
      <c r="I79" s="4">
        <f>IF(F79="Conforms",2,IF(F79="Opportunity for improvement",1,IF(F79="Minor nonconformity",0,IF(F79="Major nonconformity",-1,""))))</f>
        <v/>
      </c>
    </row>
    <row r="80">
      <c r="A80" s="4" t="n">
        <v>68</v>
      </c>
      <c r="B80" s="4" t="n">
        <v>9</v>
      </c>
      <c r="C80" s="4" t="inlineStr">
        <is>
          <t>9.3</t>
        </is>
      </c>
      <c r="D80" s="4" t="inlineStr">
        <is>
          <t>Does the management review cover the required inputs (audit results, incidents, indicators, consultation, changes and the rest)?</t>
        </is>
      </c>
      <c r="E80" s="6" t="inlineStr">
        <is>
          <t>Minutes against your input list</t>
        </is>
      </c>
      <c r="F80" s="4" t="n"/>
      <c r="G80" s="4" t="n"/>
      <c r="H80" s="4" t="n"/>
      <c r="I80" s="4">
        <f>IF(F80="Conforms",2,IF(F80="Opportunity for improvement",1,IF(F80="Minor nonconformity",0,IF(F80="Major nonconformity",-1,""))))</f>
        <v/>
      </c>
    </row>
    <row r="81">
      <c r="A81" s="4" t="n">
        <v>69</v>
      </c>
      <c r="B81" s="4" t="n">
        <v>9</v>
      </c>
      <c r="C81" s="4" t="inlineStr">
        <is>
          <t>9.3</t>
        </is>
      </c>
      <c r="D81" s="4" t="inlineStr">
        <is>
          <t>Are review outputs recorded as decisions and actions with owners?</t>
        </is>
      </c>
      <c r="E81" s="6" t="inlineStr">
        <is>
          <t>Minutes; action log</t>
        </is>
      </c>
      <c r="F81" s="4" t="n"/>
      <c r="G81" s="4" t="n"/>
      <c r="H81" s="4" t="n"/>
      <c r="I81" s="4">
        <f>IF(F81="Conforms",2,IF(F81="Opportunity for improvement",1,IF(F81="Minor nonconformity",0,IF(F81="Major nonconformity",-1,""))))</f>
        <v/>
      </c>
    </row>
    <row r="82">
      <c r="A82" s="4" t="n">
        <v>70</v>
      </c>
      <c r="B82" s="4" t="n">
        <v>9</v>
      </c>
      <c r="C82" s="4" t="inlineStr">
        <is>
          <t>9.3</t>
        </is>
      </c>
      <c r="D82" s="4" t="inlineStr">
        <is>
          <t>Are review outputs carried out, followed up and communicated to workers?</t>
        </is>
      </c>
      <c r="E82" s="6" t="inlineStr">
        <is>
          <t>Action log; briefings</t>
        </is>
      </c>
      <c r="F82" s="4" t="n"/>
      <c r="G82" s="4" t="n"/>
      <c r="H82" s="4" t="n"/>
      <c r="I82" s="4">
        <f>IF(F82="Conforms",2,IF(F82="Opportunity for improvement",1,IF(F82="Minor nonconformity",0,IF(F82="Major nonconformity",-1,""))))</f>
        <v/>
      </c>
    </row>
    <row r="83">
      <c r="A83" s="4" t="n">
        <v>71</v>
      </c>
      <c r="B83" s="4" t="n">
        <v>10</v>
      </c>
      <c r="C83" s="4" t="inlineStr">
        <is>
          <t>10.2</t>
        </is>
      </c>
      <c r="D83" s="4" t="inlineStr">
        <is>
          <t>Are all incidents (injuries, ill health, near misses) reported through a defined process?</t>
        </is>
      </c>
      <c r="E83" s="6" t="inlineStr">
        <is>
          <t>Incident procedure; register</t>
        </is>
      </c>
      <c r="F83" s="4" t="n"/>
      <c r="G83" s="4" t="n"/>
      <c r="H83" s="4" t="n"/>
      <c r="I83" s="4">
        <f>IF(F83="Conforms",2,IF(F83="Opportunity for improvement",1,IF(F83="Minor nonconformity",0,IF(F83="Major nonconformity",-1,""))))</f>
        <v/>
      </c>
    </row>
    <row r="84">
      <c r="A84" s="4" t="n">
        <v>72</v>
      </c>
      <c r="B84" s="4" t="n">
        <v>10</v>
      </c>
      <c r="C84" s="4" t="inlineStr">
        <is>
          <t>10.2</t>
        </is>
      </c>
      <c r="D84" s="4" t="inlineStr">
        <is>
          <t>Is the depth of each investigation matched to the potential severity?</t>
        </is>
      </c>
      <c r="E84" s="6" t="inlineStr">
        <is>
          <t>Sample of investigations</t>
        </is>
      </c>
      <c r="F84" s="4" t="n"/>
      <c r="G84" s="4" t="n"/>
      <c r="H84" s="4" t="n"/>
      <c r="I84" s="4">
        <f>IF(F84="Conforms",2,IF(F84="Opportunity for improvement",1,IF(F84="Minor nonconformity",0,IF(F84="Major nonconformity",-1,""))))</f>
        <v/>
      </c>
    </row>
    <row r="85">
      <c r="A85" s="4" t="n">
        <v>73</v>
      </c>
      <c r="B85" s="4" t="n">
        <v>10</v>
      </c>
      <c r="C85" s="4" t="inlineStr">
        <is>
          <t>10.2</t>
        </is>
      </c>
      <c r="D85" s="4" t="inlineStr">
        <is>
          <t>Is root cause analysis used (5 Whys, fishbone or an equivalent), with workers taking part?</t>
        </is>
      </c>
      <c r="E85" s="6" t="inlineStr">
        <is>
          <t>Root cause records</t>
        </is>
      </c>
      <c r="F85" s="4" t="n"/>
      <c r="G85" s="4" t="n"/>
      <c r="H85" s="4" t="n"/>
      <c r="I85" s="4">
        <f>IF(F85="Conforms",2,IF(F85="Opportunity for improvement",1,IF(F85="Minor nonconformity",0,IF(F85="Major nonconformity",-1,""))))</f>
        <v/>
      </c>
    </row>
    <row r="86">
      <c r="A86" s="4" t="n">
        <v>74</v>
      </c>
      <c r="B86" s="4" t="n">
        <v>10</v>
      </c>
      <c r="C86" s="4" t="inlineStr">
        <is>
          <t>10.2</t>
        </is>
      </c>
      <c r="D86" s="4" t="inlineStr">
        <is>
          <t>Are corrective actions defined, assigned and tracked to closure?</t>
        </is>
      </c>
      <c r="E86" s="6" t="inlineStr">
        <is>
          <t>Corrective action tracker</t>
        </is>
      </c>
      <c r="F86" s="4" t="n"/>
      <c r="G86" s="4" t="n"/>
      <c r="H86" s="4" t="n"/>
      <c r="I86" s="4">
        <f>IF(F86="Conforms",2,IF(F86="Opportunity for improvement",1,IF(F86="Minor nonconformity",0,IF(F86="Major nonconformity",-1,""))))</f>
        <v/>
      </c>
    </row>
    <row r="87">
      <c r="A87" s="4" t="n">
        <v>75</v>
      </c>
      <c r="B87" s="4" t="n">
        <v>10</v>
      </c>
      <c r="C87" s="4" t="inlineStr">
        <is>
          <t>10.2</t>
        </is>
      </c>
      <c r="D87" s="4" t="inlineStr">
        <is>
          <t>Is the effectiveness of each corrective action checked?</t>
        </is>
      </c>
      <c r="E87" s="6" t="inlineStr">
        <is>
          <t>Effectiveness checks with dates</t>
        </is>
      </c>
      <c r="F87" s="4" t="n"/>
      <c r="G87" s="4" t="n"/>
      <c r="H87" s="4" t="n"/>
      <c r="I87" s="4">
        <f>IF(F87="Conforms",2,IF(F87="Opportunity for improvement",1,IF(F87="Minor nonconformity",0,IF(F87="Major nonconformity",-1,""))))</f>
        <v/>
      </c>
    </row>
    <row r="88">
      <c r="A88" s="4" t="n">
        <v>76</v>
      </c>
      <c r="B88" s="4" t="n">
        <v>10</v>
      </c>
      <c r="C88" s="4" t="inlineStr">
        <is>
          <t>10.2</t>
        </is>
      </c>
      <c r="D88" s="4" t="inlineStr">
        <is>
          <t>Do nonconformities from audits, inspections and worker reports go through the same process?</t>
        </is>
      </c>
      <c r="E88" s="6" t="inlineStr">
        <is>
          <t>Source column of the nonconformity log</t>
        </is>
      </c>
      <c r="F88" s="4" t="n"/>
      <c r="G88" s="4" t="n"/>
      <c r="H88" s="4" t="n"/>
      <c r="I88" s="4">
        <f>IF(F88="Conforms",2,IF(F88="Opportunity for improvement",1,IF(F88="Minor nonconformity",0,IF(F88="Major nonconformity",-1,""))))</f>
        <v/>
      </c>
    </row>
    <row r="89">
      <c r="A89" s="4" t="n">
        <v>77</v>
      </c>
      <c r="B89" s="4" t="n">
        <v>10</v>
      </c>
      <c r="C89" s="4" t="inlineStr">
        <is>
          <t>10.2, 10.3</t>
        </is>
      </c>
      <c r="D89" s="4" t="inlineStr">
        <is>
          <t>Is learning from incidents shared across sites and teams?</t>
        </is>
      </c>
      <c r="E89" s="6" t="inlineStr">
        <is>
          <t>Bulletins; briefing records</t>
        </is>
      </c>
      <c r="F89" s="4" t="n"/>
      <c r="G89" s="4" t="n"/>
      <c r="H89" s="4" t="n"/>
      <c r="I89" s="4">
        <f>IF(F89="Conforms",2,IF(F89="Opportunity for improvement",1,IF(F89="Minor nonconformity",0,IF(F89="Major nonconformity",-1,""))))</f>
        <v/>
      </c>
    </row>
    <row r="90">
      <c r="A90" s="4" t="n">
        <v>78</v>
      </c>
      <c r="B90" s="4" t="n">
        <v>10</v>
      </c>
      <c r="C90" s="4" t="inlineStr">
        <is>
          <t>10.3</t>
        </is>
      </c>
      <c r="D90" s="4" t="inlineStr">
        <is>
          <t>Is there evidence of continual improvement (indicator trends, fewer repeat incidents)?</t>
        </is>
      </c>
      <c r="E90" s="6" t="inlineStr">
        <is>
          <t>Year-on-year trends</t>
        </is>
      </c>
      <c r="F90" s="4" t="n"/>
      <c r="G90" s="4" t="n"/>
      <c r="H90" s="4" t="n"/>
      <c r="I90" s="4">
        <f>IF(F90="Conforms",2,IF(F90="Opportunity for improvement",1,IF(F90="Minor nonconformity",0,IF(F90="Major nonconformity",-1,""))))</f>
        <v/>
      </c>
    </row>
    <row r="91">
      <c r="A91" s="4" t="n">
        <v>79</v>
      </c>
      <c r="B91" s="4" t="n">
        <v>10</v>
      </c>
      <c r="C91" s="4" t="inlineStr">
        <is>
          <t>10.3</t>
        </is>
      </c>
      <c r="D91" s="4" t="inlineStr">
        <is>
          <t>Is the OH&amp;S management system itself reviewed for ways to improve it?</t>
        </is>
      </c>
      <c r="E91" s="6" t="inlineStr">
        <is>
          <t>Improvement plan; review outputs</t>
        </is>
      </c>
      <c r="F91" s="4" t="n"/>
      <c r="G91" s="4" t="n"/>
      <c r="H91" s="4" t="n"/>
      <c r="I91" s="4">
        <f>IF(F91="Conforms",2,IF(F91="Opportunity for improvement",1,IF(F91="Minor nonconformity",0,IF(F91="Major nonconformity",-1,""))))</f>
        <v/>
      </c>
    </row>
    <row r="92">
      <c r="A92" s="4" t="n">
        <v>80</v>
      </c>
      <c r="B92" s="4" t="n">
        <v>10</v>
      </c>
      <c r="C92" s="4" t="inlineStr">
        <is>
          <t>10.1, 10.3</t>
        </is>
      </c>
      <c r="D92" s="4" t="inlineStr">
        <is>
          <t>Are improvement ideas collected outside audits (worker suggestions, supplier feedback)?</t>
        </is>
      </c>
      <c r="E92" s="6" t="inlineStr">
        <is>
          <t>Suggestion log; feedback records</t>
        </is>
      </c>
      <c r="F92" s="4" t="n"/>
      <c r="G92" s="4" t="n"/>
      <c r="H92" s="4" t="n"/>
      <c r="I92" s="4">
        <f>IF(F92="Conforms",2,IF(F92="Opportunity for improvement",1,IF(F92="Minor nonconformity",0,IF(F92="Major nonconformity",-1,""))))</f>
        <v/>
      </c>
    </row>
  </sheetData>
  <mergeCells count="7">
    <mergeCell ref="B8:H8"/>
    <mergeCell ref="B9:H9"/>
    <mergeCell ref="B4:H4"/>
    <mergeCell ref="B6:H6"/>
    <mergeCell ref="B7:H7"/>
    <mergeCell ref="B10:H10"/>
    <mergeCell ref="B5:H5"/>
  </mergeCells>
  <dataValidations count="1">
    <dataValidation sqref="F13:F92" showDropDown="0" showInputMessage="0" showErrorMessage="0" allowBlank="1" errorTitle="Result" error="Choose one of the five results, or leave it empty if not answered." type="list">
      <formula1>"Conforms,Opportunity for improvement,Minor nonconformity,Major nonconformity,Not applicable"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8" customWidth="1" min="1" max="1"/>
    <col width="36" customWidth="1" min="2" max="2"/>
    <col width="11" customWidth="1" min="3" max="3"/>
    <col width="11" customWidth="1" min="4" max="4"/>
    <col width="16" customWidth="1" min="5" max="5"/>
    <col width="14" customWidth="1" min="6" max="6"/>
    <col width="14" customWidth="1" min="7" max="7"/>
    <col width="12" customWidth="1" min="8" max="8"/>
    <col width="12" customWidth="1" min="9" max="9"/>
    <col width="10" customWidth="1" min="10" max="10"/>
    <col width="12" customWidth="1" min="11" max="11"/>
  </cols>
  <sheetData>
    <row r="1">
      <c r="A1" s="7" t="inlineStr">
        <is>
          <t>Results by clause (counted from the Checklist sheet)</t>
        </is>
      </c>
    </row>
    <row r="2" ht="42" customHeight="1">
      <c r="A2" s="8" t="inlineStr">
        <is>
          <t>Points are this template's optional rubric: Conforms 2, opportunity for improvement 1, minor nonconformity 0, major nonconformity -1; N/A and unanswered score nothing. Maximum = 2 x questions answered other than N/A. Read the findings, not only the totals: one major nonconformity matters more than any score.</t>
        </is>
      </c>
    </row>
    <row r="4">
      <c r="A4" s="5" t="inlineStr">
        <is>
          <t>Clause</t>
        </is>
      </c>
      <c r="B4" s="5" t="inlineStr">
        <is>
          <t>Title</t>
        </is>
      </c>
      <c r="C4" s="5" t="inlineStr">
        <is>
          <t>Questions</t>
        </is>
      </c>
      <c r="D4" s="5" t="inlineStr">
        <is>
          <t>Conforms</t>
        </is>
      </c>
      <c r="E4" s="5" t="inlineStr">
        <is>
          <t>Opportunity for improvement</t>
        </is>
      </c>
      <c r="F4" s="5" t="inlineStr">
        <is>
          <t>Minor nonconformity</t>
        </is>
      </c>
      <c r="G4" s="5" t="inlineStr">
        <is>
          <t>Major nonconformity</t>
        </is>
      </c>
      <c r="H4" s="5" t="inlineStr">
        <is>
          <t>Not applicable</t>
        </is>
      </c>
      <c r="I4" s="5" t="inlineStr">
        <is>
          <t>Not answered</t>
        </is>
      </c>
      <c r="J4" s="5" t="inlineStr">
        <is>
          <t>Points</t>
        </is>
      </c>
      <c r="K4" s="5" t="inlineStr">
        <is>
          <t>Maximum points</t>
        </is>
      </c>
    </row>
    <row r="5">
      <c r="A5" s="4" t="n">
        <v>4</v>
      </c>
      <c r="B5" s="4" t="inlineStr">
        <is>
          <t>Context of the organization</t>
        </is>
      </c>
      <c r="C5" s="4">
        <f>COUNTIF(Checklist!$B$13:$B$92,A5)</f>
        <v/>
      </c>
      <c r="D5" s="4">
        <f>COUNTIFS(Checklist!$B$13:$B$92,A5,Checklist!$F$13:$F$92,"Conforms")</f>
        <v/>
      </c>
      <c r="E5" s="4">
        <f>COUNTIFS(Checklist!$B$13:$B$92,A5,Checklist!$F$13:$F$92,"Opportunity for improvement")</f>
        <v/>
      </c>
      <c r="F5" s="4">
        <f>COUNTIFS(Checklist!$B$13:$B$92,A5,Checklist!$F$13:$F$92,"Minor nonconformity")</f>
        <v/>
      </c>
      <c r="G5" s="4">
        <f>COUNTIFS(Checklist!$B$13:$B$92,A5,Checklist!$F$13:$F$92,"Major nonconformity")</f>
        <v/>
      </c>
      <c r="H5" s="4">
        <f>COUNTIFS(Checklist!$B$13:$B$92,A5,Checklist!$F$13:$F$92,"Not applicable")</f>
        <v/>
      </c>
      <c r="I5" s="4">
        <f>C5-SUM(D5:H5)</f>
        <v/>
      </c>
      <c r="J5" s="4">
        <f>SUMIF(Checklist!$B$13:$B$92,A5,Checklist!$I$13:$I$92)</f>
        <v/>
      </c>
      <c r="K5" s="4">
        <f>2*(C5-H5-I5)</f>
        <v/>
      </c>
    </row>
    <row r="6">
      <c r="A6" s="4" t="n">
        <v>5</v>
      </c>
      <c r="B6" s="4" t="inlineStr">
        <is>
          <t>Leadership and worker participation</t>
        </is>
      </c>
      <c r="C6" s="4">
        <f>COUNTIF(Checklist!$B$13:$B$92,A6)</f>
        <v/>
      </c>
      <c r="D6" s="4">
        <f>COUNTIFS(Checklist!$B$13:$B$92,A6,Checklist!$F$13:$F$92,"Conforms")</f>
        <v/>
      </c>
      <c r="E6" s="4">
        <f>COUNTIFS(Checklist!$B$13:$B$92,A6,Checklist!$F$13:$F$92,"Opportunity for improvement")</f>
        <v/>
      </c>
      <c r="F6" s="4">
        <f>COUNTIFS(Checklist!$B$13:$B$92,A6,Checklist!$F$13:$F$92,"Minor nonconformity")</f>
        <v/>
      </c>
      <c r="G6" s="4">
        <f>COUNTIFS(Checklist!$B$13:$B$92,A6,Checklist!$F$13:$F$92,"Major nonconformity")</f>
        <v/>
      </c>
      <c r="H6" s="4">
        <f>COUNTIFS(Checklist!$B$13:$B$92,A6,Checklist!$F$13:$F$92,"Not applicable")</f>
        <v/>
      </c>
      <c r="I6" s="4">
        <f>C6-SUM(D6:H6)</f>
        <v/>
      </c>
      <c r="J6" s="4">
        <f>SUMIF(Checklist!$B$13:$B$92,A6,Checklist!$I$13:$I$92)</f>
        <v/>
      </c>
      <c r="K6" s="4">
        <f>2*(C6-H6-I6)</f>
        <v/>
      </c>
    </row>
    <row r="7">
      <c r="A7" s="4" t="n">
        <v>6</v>
      </c>
      <c r="B7" s="4" t="inlineStr">
        <is>
          <t>Planning</t>
        </is>
      </c>
      <c r="C7" s="4">
        <f>COUNTIF(Checklist!$B$13:$B$92,A7)</f>
        <v/>
      </c>
      <c r="D7" s="4">
        <f>COUNTIFS(Checklist!$B$13:$B$92,A7,Checklist!$F$13:$F$92,"Conforms")</f>
        <v/>
      </c>
      <c r="E7" s="4">
        <f>COUNTIFS(Checklist!$B$13:$B$92,A7,Checklist!$F$13:$F$92,"Opportunity for improvement")</f>
        <v/>
      </c>
      <c r="F7" s="4">
        <f>COUNTIFS(Checklist!$B$13:$B$92,A7,Checklist!$F$13:$F$92,"Minor nonconformity")</f>
        <v/>
      </c>
      <c r="G7" s="4">
        <f>COUNTIFS(Checklist!$B$13:$B$92,A7,Checklist!$F$13:$F$92,"Major nonconformity")</f>
        <v/>
      </c>
      <c r="H7" s="4">
        <f>COUNTIFS(Checklist!$B$13:$B$92,A7,Checklist!$F$13:$F$92,"Not applicable")</f>
        <v/>
      </c>
      <c r="I7" s="4">
        <f>C7-SUM(D7:H7)</f>
        <v/>
      </c>
      <c r="J7" s="4">
        <f>SUMIF(Checklist!$B$13:$B$92,A7,Checklist!$I$13:$I$92)</f>
        <v/>
      </c>
      <c r="K7" s="4">
        <f>2*(C7-H7-I7)</f>
        <v/>
      </c>
    </row>
    <row r="8">
      <c r="A8" s="4" t="n">
        <v>7</v>
      </c>
      <c r="B8" s="4" t="inlineStr">
        <is>
          <t>Support</t>
        </is>
      </c>
      <c r="C8" s="4">
        <f>COUNTIF(Checklist!$B$13:$B$92,A8)</f>
        <v/>
      </c>
      <c r="D8" s="4">
        <f>COUNTIFS(Checklist!$B$13:$B$92,A8,Checklist!$F$13:$F$92,"Conforms")</f>
        <v/>
      </c>
      <c r="E8" s="4">
        <f>COUNTIFS(Checklist!$B$13:$B$92,A8,Checklist!$F$13:$F$92,"Opportunity for improvement")</f>
        <v/>
      </c>
      <c r="F8" s="4">
        <f>COUNTIFS(Checklist!$B$13:$B$92,A8,Checklist!$F$13:$F$92,"Minor nonconformity")</f>
        <v/>
      </c>
      <c r="G8" s="4">
        <f>COUNTIFS(Checklist!$B$13:$B$92,A8,Checklist!$F$13:$F$92,"Major nonconformity")</f>
        <v/>
      </c>
      <c r="H8" s="4">
        <f>COUNTIFS(Checklist!$B$13:$B$92,A8,Checklist!$F$13:$F$92,"Not applicable")</f>
        <v/>
      </c>
      <c r="I8" s="4">
        <f>C8-SUM(D8:H8)</f>
        <v/>
      </c>
      <c r="J8" s="4">
        <f>SUMIF(Checklist!$B$13:$B$92,A8,Checklist!$I$13:$I$92)</f>
        <v/>
      </c>
      <c r="K8" s="4">
        <f>2*(C8-H8-I8)</f>
        <v/>
      </c>
    </row>
    <row r="9">
      <c r="A9" s="4" t="n">
        <v>8</v>
      </c>
      <c r="B9" s="4" t="inlineStr">
        <is>
          <t>Operation</t>
        </is>
      </c>
      <c r="C9" s="4">
        <f>COUNTIF(Checklist!$B$13:$B$92,A9)</f>
        <v/>
      </c>
      <c r="D9" s="4">
        <f>COUNTIFS(Checklist!$B$13:$B$92,A9,Checklist!$F$13:$F$92,"Conforms")</f>
        <v/>
      </c>
      <c r="E9" s="4">
        <f>COUNTIFS(Checklist!$B$13:$B$92,A9,Checklist!$F$13:$F$92,"Opportunity for improvement")</f>
        <v/>
      </c>
      <c r="F9" s="4">
        <f>COUNTIFS(Checklist!$B$13:$B$92,A9,Checklist!$F$13:$F$92,"Minor nonconformity")</f>
        <v/>
      </c>
      <c r="G9" s="4">
        <f>COUNTIFS(Checklist!$B$13:$B$92,A9,Checklist!$F$13:$F$92,"Major nonconformity")</f>
        <v/>
      </c>
      <c r="H9" s="4">
        <f>COUNTIFS(Checklist!$B$13:$B$92,A9,Checklist!$F$13:$F$92,"Not applicable")</f>
        <v/>
      </c>
      <c r="I9" s="4">
        <f>C9-SUM(D9:H9)</f>
        <v/>
      </c>
      <c r="J9" s="4">
        <f>SUMIF(Checklist!$B$13:$B$92,A9,Checklist!$I$13:$I$92)</f>
        <v/>
      </c>
      <c r="K9" s="4">
        <f>2*(C9-H9-I9)</f>
        <v/>
      </c>
    </row>
    <row r="10">
      <c r="A10" s="4" t="n">
        <v>9</v>
      </c>
      <c r="B10" s="4" t="inlineStr">
        <is>
          <t>Performance evaluation</t>
        </is>
      </c>
      <c r="C10" s="4">
        <f>COUNTIF(Checklist!$B$13:$B$92,A10)</f>
        <v/>
      </c>
      <c r="D10" s="4">
        <f>COUNTIFS(Checklist!$B$13:$B$92,A10,Checklist!$F$13:$F$92,"Conforms")</f>
        <v/>
      </c>
      <c r="E10" s="4">
        <f>COUNTIFS(Checklist!$B$13:$B$92,A10,Checklist!$F$13:$F$92,"Opportunity for improvement")</f>
        <v/>
      </c>
      <c r="F10" s="4">
        <f>COUNTIFS(Checklist!$B$13:$B$92,A10,Checklist!$F$13:$F$92,"Minor nonconformity")</f>
        <v/>
      </c>
      <c r="G10" s="4">
        <f>COUNTIFS(Checklist!$B$13:$B$92,A10,Checklist!$F$13:$F$92,"Major nonconformity")</f>
        <v/>
      </c>
      <c r="H10" s="4">
        <f>COUNTIFS(Checklist!$B$13:$B$92,A10,Checklist!$F$13:$F$92,"Not applicable")</f>
        <v/>
      </c>
      <c r="I10" s="4">
        <f>C10-SUM(D10:H10)</f>
        <v/>
      </c>
      <c r="J10" s="4">
        <f>SUMIF(Checklist!$B$13:$B$92,A10,Checklist!$I$13:$I$92)</f>
        <v/>
      </c>
      <c r="K10" s="4">
        <f>2*(C10-H10-I10)</f>
        <v/>
      </c>
    </row>
    <row r="11">
      <c r="A11" s="4" t="n">
        <v>10</v>
      </c>
      <c r="B11" s="4" t="inlineStr">
        <is>
          <t>Improvement</t>
        </is>
      </c>
      <c r="C11" s="4">
        <f>COUNTIF(Checklist!$B$13:$B$92,A11)</f>
        <v/>
      </c>
      <c r="D11" s="4">
        <f>COUNTIFS(Checklist!$B$13:$B$92,A11,Checklist!$F$13:$F$92,"Conforms")</f>
        <v/>
      </c>
      <c r="E11" s="4">
        <f>COUNTIFS(Checklist!$B$13:$B$92,A11,Checklist!$F$13:$F$92,"Opportunity for improvement")</f>
        <v/>
      </c>
      <c r="F11" s="4">
        <f>COUNTIFS(Checklist!$B$13:$B$92,A11,Checklist!$F$13:$F$92,"Minor nonconformity")</f>
        <v/>
      </c>
      <c r="G11" s="4">
        <f>COUNTIFS(Checklist!$B$13:$B$92,A11,Checklist!$F$13:$F$92,"Major nonconformity")</f>
        <v/>
      </c>
      <c r="H11" s="4">
        <f>COUNTIFS(Checklist!$B$13:$B$92,A11,Checklist!$F$13:$F$92,"Not applicable")</f>
        <v/>
      </c>
      <c r="I11" s="4">
        <f>C11-SUM(D11:H11)</f>
        <v/>
      </c>
      <c r="J11" s="4">
        <f>SUMIF(Checklist!$B$13:$B$92,A11,Checklist!$I$13:$I$92)</f>
        <v/>
      </c>
      <c r="K11" s="4">
        <f>2*(C11-H11-I11)</f>
        <v/>
      </c>
    </row>
    <row r="12">
      <c r="A12" s="3" t="inlineStr">
        <is>
          <t>All</t>
        </is>
      </c>
      <c r="B12" s="3" t="inlineStr">
        <is>
          <t>All clauses</t>
        </is>
      </c>
      <c r="C12" s="3">
        <f>SUM(C5:C11)</f>
        <v/>
      </c>
      <c r="D12" s="3">
        <f>SUM(D5:D11)</f>
        <v/>
      </c>
      <c r="E12" s="3">
        <f>SUM(E5:E11)</f>
        <v/>
      </c>
      <c r="F12" s="3">
        <f>SUM(F5:F11)</f>
        <v/>
      </c>
      <c r="G12" s="3">
        <f>SUM(G5:G11)</f>
        <v/>
      </c>
      <c r="H12" s="3">
        <f>SUM(H5:H11)</f>
        <v/>
      </c>
      <c r="I12" s="3">
        <f>SUM(I5:I11)</f>
        <v/>
      </c>
      <c r="J12" s="3">
        <f>SUM(J5:J11)</f>
        <v/>
      </c>
      <c r="K12" s="3">
        <f>SUM(K5:K11)</f>
        <v/>
      </c>
    </row>
  </sheetData>
  <mergeCells count="1">
    <mergeCell ref="A2:K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22" customWidth="1" min="4" max="4"/>
    <col width="56" customWidth="1" min="5" max="5"/>
    <col width="20" customWidth="1" min="6" max="6"/>
    <col width="18" customWidth="1" min="7" max="7"/>
    <col width="18" customWidth="1" min="8" max="8"/>
    <col width="12" customWidth="1" min="9" max="9"/>
    <col width="12" customWidth="1" min="10" max="10"/>
    <col width="22" customWidth="1" min="11" max="11"/>
  </cols>
  <sheetData>
    <row r="1">
      <c r="A1" s="7" t="inlineStr">
        <is>
          <t>Findings: one line for each minor or major nonconformity and each opportunity for improvement</t>
        </is>
      </c>
    </row>
    <row r="2">
      <c r="A2" s="2" t="inlineStr">
        <is>
          <t>Every nonconformity gets a corrective action with an owner and a due date on your nonconformance or CAPA record; for a major one, decide containment first. Check that the action worked before closing it.</t>
        </is>
      </c>
    </row>
    <row r="4">
      <c r="A4" s="5" t="inlineStr">
        <is>
          <t>Finding no.</t>
        </is>
      </c>
      <c r="B4" s="5" t="inlineStr">
        <is>
          <t>Question no.</t>
        </is>
      </c>
      <c r="C4" s="5" t="inlineStr">
        <is>
          <t>Clause</t>
        </is>
      </c>
      <c r="D4" s="5" t="inlineStr">
        <is>
          <t>Result</t>
        </is>
      </c>
      <c r="E4" s="5" t="inlineStr">
        <is>
          <t>Finding: the requirement, what was seen, what is missing</t>
        </is>
      </c>
      <c r="F4" s="5" t="inlineStr">
        <is>
          <t>Evidence reference</t>
        </is>
      </c>
      <c r="G4" s="5" t="inlineStr">
        <is>
          <t>NCR or CAPA reference</t>
        </is>
      </c>
      <c r="H4" s="5" t="inlineStr">
        <is>
          <t>Owner</t>
        </is>
      </c>
      <c r="I4" s="5" t="inlineStr">
        <is>
          <t>Due date</t>
        </is>
      </c>
      <c r="J4" s="5" t="inlineStr">
        <is>
          <t>Closed on</t>
        </is>
      </c>
      <c r="K4" s="5" t="inlineStr">
        <is>
          <t>Effectiveness checked (by, date)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</row>
  </sheetData>
  <dataValidations count="1">
    <dataValidation sqref="D5:D34" showDropDown="0" showInputMessage="0" showErrorMessage="0" allowBlank="1" type="list">
      <formula1>"Opportunity for improvement,Minor nonconformity,Major nonconformity"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60" customWidth="1" min="4" max="4"/>
  </cols>
  <sheetData>
    <row r="1">
      <c r="A1" s="7" t="inlineStr">
        <is>
          <t>Illustrative example: invented, describes no real organisation</t>
        </is>
      </c>
    </row>
    <row r="2">
      <c r="A2" s="2" t="inlineStr">
        <is>
          <t>Extract from an invented internal audit of clause 8 at a small packaging plant (invented site, records and figures)</t>
        </is>
      </c>
    </row>
    <row r="4">
      <c r="A4" s="5" t="inlineStr">
        <is>
          <t>Question · clause</t>
        </is>
      </c>
      <c r="B4" s="5" t="inlineStr">
        <is>
          <t>Result</t>
        </is>
      </c>
      <c r="C4" s="5" t="inlineStr">
        <is>
          <t>Evidence reference</t>
        </is>
      </c>
      <c r="D4" s="5" t="inlineStr">
        <is>
          <t>Notes</t>
        </is>
      </c>
    </row>
    <row r="5">
      <c r="A5" s="4" t="inlineStr">
        <is>
          <t>46 · 8.1.1 Permits for high-risk work</t>
        </is>
      </c>
      <c r="B5" s="4" t="inlineStr">
        <is>
          <t>Minor nonconformity</t>
        </is>
      </c>
      <c r="C5" s="4" t="inlineStr">
        <is>
          <t>Permit log for the quarter; hot work permits HW-110 to HW-129 sampled (20)</t>
        </is>
      </c>
      <c r="D5" s="4" t="inlineStr">
        <is>
          <t>1 of the 20 permits (HW-118) was closed without the fire-watch sign-off that the site's permit procedure asks for; the other 19 were complete. Finding F1, corrective action CAPA-031.</t>
        </is>
      </c>
    </row>
    <row r="6">
      <c r="A6" s="4" t="inlineStr">
        <is>
          <t>48 · 8.1.4.2 Contractors selected on OH&amp;S criteria</t>
        </is>
      </c>
      <c r="B6" s="4" t="inlineStr">
        <is>
          <t>Conforms</t>
        </is>
      </c>
      <c r="C6" s="4" t="inlineStr">
        <is>
          <t>Prequalification files of the 3 contractors used this quarter</t>
        </is>
      </c>
      <c r="D6" s="4" t="inlineStr">
        <is>
          <t>Each file was scored against the site's own OH&amp;S questionnaire before the order was placed.</t>
        </is>
      </c>
    </row>
    <row r="7">
      <c r="A7" s="4" t="inlineStr">
        <is>
          <t>54 · 8.1.1 Safety data sheets</t>
        </is>
      </c>
      <c r="B7" s="4" t="inlineStr">
        <is>
          <t>Opportunity for improvement</t>
        </is>
      </c>
      <c r="C7" s="4" t="inlineStr">
        <is>
          <t>SDS register rev. 7; walk-round of the paint store</t>
        </is>
      </c>
      <c r="D7" s="4" t="inlineStr">
        <is>
          <t>All 14 substances seen in the store have a sheet on the register, but the register does not record when each sheet was last checked against the supplier's current version. Suggest adding a date column. Finding F2.</t>
        </is>
      </c>
    </row>
    <row r="8">
      <c r="A8" s="4" t="inlineStr">
        <is>
          <t>57 · 8.2 First aid</t>
        </is>
      </c>
      <c r="B8" s="4" t="inlineStr">
        <is>
          <t>Conforms</t>
        </is>
      </c>
      <c r="C8" s="4" t="inlineStr">
        <is>
          <t>First aid assessment FA-02; certificates of the 4 first-aiders</t>
        </is>
      </c>
      <c r="D8" s="4" t="inlineStr">
        <is>
          <t>All four certificates are in date and the rota covers both shifts.</t>
        </is>
      </c>
    </row>
    <row r="9">
      <c r="A9" s="4" t="inlineStr">
        <is>
          <t>58 · 8.1.1 Occupational health</t>
        </is>
      </c>
      <c r="B9" s="4" t="inlineStr">
        <is>
          <t>Not applicable</t>
        </is>
      </c>
      <c r="C9" s="4" t="inlineStr">
        <is>
          <t>Risk register rev. 12</t>
        </is>
      </c>
      <c r="D9" s="4" t="inlineStr">
        <is>
          <t>The site's own risk assessment flags no task for health surveillance. Re-check when the new press line starts.</t>
        </is>
      </c>
    </row>
    <row r="10">
      <c r="A10" s="4" t="inlineStr">
        <is>
          <t>Clause 8 results (14 questions)</t>
        </is>
      </c>
      <c r="B10" s="4" t="inlineStr">
        <is>
          <t>9 C, 2 OFI, 2 Mi, 0 Ma, 1 N/A, 0 not answered</t>
        </is>
      </c>
      <c r="C10" s="4" t="inlineStr">
        <is>
          <t>Points 20 of a maximum of 26</t>
        </is>
      </c>
      <c r="D10" s="4" t="inlineStr">
        <is>
          <t>9 + 2 + 2 + 0 + 1 + 0 = 14 questions. Points: 9 x 2 + 2 x 1 + 2 x 0 - 0 x 1 = 20. Maximum: (14 - 1 N/A) x 2 = 26. The two minor nonconformities are read first, not the points.</t>
        </is>
      </c>
    </row>
    <row r="12" ht="54" customHeight="1">
      <c r="A12" s="8" t="inlineStr">
        <is>
          <t>The site, records and figures are invented to show how the form is filled in and are not benchmarks. The extract shows five of the 14 clause 8 questions. The grades follow the result key printed on the form, and another procedure could grade the same facts differently; the points are the template's optional scale, not an ISO measure.</t>
        </is>
      </c>
    </row>
  </sheetData>
  <mergeCells count="1">
    <mergeCell ref="A12:D1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9" t="inlineStr">
        <is>
          <t>Template</t>
        </is>
      </c>
      <c r="B1" s="10" t="inlineStr">
        <is>
          <t>ISO 45001 Internal Audit Checklist Template</t>
        </is>
      </c>
    </row>
    <row r="2">
      <c r="A2" s="9" t="inlineStr">
        <is>
          <t>Printable form</t>
        </is>
      </c>
      <c r="B2" s="10" t="inlineStr">
        <is>
          <t>/downloads/templates/iso-45001-internal-audit-checklist-template.pdf</t>
        </is>
      </c>
    </row>
    <row r="3">
      <c r="A3" s="9" t="inlineStr">
        <is>
          <t>Page</t>
        </is>
      </c>
      <c r="B3" s="10" t="inlineStr">
        <is>
          <t>https://qhsetech.com/templates/iso-45001-internal-audit-checklist-template</t>
        </is>
      </c>
    </row>
    <row r="4">
      <c r="A4" s="9" t="inlineStr">
        <is>
          <t>Guide</t>
        </is>
      </c>
      <c r="B4" s="10" t="inlineStr">
        <is>
          <t>https://qhsetech.com/blog/iso-45001-internal-audit-checklist-2026</t>
        </is>
      </c>
    </row>
    <row r="5">
      <c r="A5" s="9" t="inlineStr">
        <is>
          <t>Last updated</t>
        </is>
      </c>
      <c r="B5" s="10" t="inlineStr">
        <is>
          <t>2026-10-21</t>
        </is>
      </c>
    </row>
    <row r="6">
      <c r="A6" s="9" t="inlineStr">
        <is>
          <t>Edition</t>
        </is>
      </c>
      <c r="B6" s="10" t="inlineStr">
        <is>
          <t>Written against ISO 45001:2018 with Amendment 1:2024 (ISO catalogue checked 21 October 2026). ISO lists the 2018 edition as to be revised; for the revision status see https://qhsetech.com/glossary/iso-45001 and re-map the clause references when a new edition is published.</t>
        </is>
      </c>
    </row>
    <row r="7">
      <c r="A7" s="9" t="inlineStr">
        <is>
          <t>Questions</t>
        </is>
      </c>
      <c r="B7" s="10" t="inlineStr">
        <is>
          <t>80 questions in our own words, in the order of the guide. Clause references are our mapping; no ISO text is reproduced.</t>
        </is>
      </c>
    </row>
    <row r="8">
      <c r="A8" s="9" t="inlineStr">
        <is>
          <t>Note</t>
        </is>
      </c>
      <c r="B8" s="10" t="inlineStr">
        <is>
          <t>General template, not legal or certification advice. Adapt it to your own procedures and to the requirements that apply to you.</t>
        </is>
      </c>
    </row>
    <row r="9">
      <c r="A9" s="9" t="inlineStr">
        <is>
          <t>What this workbook is</t>
        </is>
      </c>
      <c r="B9" s="10" t="inlineStr">
        <is>
          <t>A checklist for typing during and after one audit, with a result list on each question, counts and optional points by clause (formulas on the 'Results by clause' sheet) and a findings log. Use one copy per site and audit. The PDF is the printable form. A completed workbook is not a certificate and does not by itself show conformity.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ISO 45001 Internal Audit Checklist Template</dc:title>
  <dcterms:created xsi:type="dcterms:W3CDTF">2026-10-19T12:00:00Z</dcterms:created>
  <dcterms:modified xsi:type="dcterms:W3CDTF">2026-10-19T12:00:00Z</dcterms:modified>
</cp:coreProperties>
</file>